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<sst xmlns="http://schemas.openxmlformats.org/spreadsheetml/2006/main" count="98" uniqueCount="95">
  <si>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</si>
  <si>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</si>
  <si>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</si>
  <si>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</si>
  <si>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</si>
  <si>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</si>
  <si>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</si>
  <si>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</si>
  <si>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</si>
  <si>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</si>
  <si>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</si>
  <si>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</si>
  <si>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</si>
  <si>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Дотации на выравнивание бюджетной обеспеченности за счет средств районного фонда финансовой поддержки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</si>
  <si>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</si>
  <si>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</si>
  <si>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</si>
  <si>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</si>
  <si>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</si>
  <si>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</si>
  <si>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</si>
  <si>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</si>
  <si>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</si>
  <si>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</si>
  <si>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</si>
  <si>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</si>
  <si>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</si>
  <si>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</si>
  <si>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</si>
  <si>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</si>
  <si>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</si>
  <si>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</si>
  <si>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</si>
  <si>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</si>
  <si>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</si>
  <si>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</si>
  <si>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</si>
  <si>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</si>
  <si>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</si>
  <si>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</si>
  <si>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</si>
  <si>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</si>
  <si>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</si>
  <si>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</si>
  <si>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</si>
  <si>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</si>
  <si>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</si>
  <si>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</si>
  <si>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</si>
  <si>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</si>
  <si>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</si>
  <si>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</si>
  <si>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</si>
  <si>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</si>
  <si>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</si>
  <si>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</si>
  <si>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</si>
  <si>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</si>
  <si>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</si>
  <si>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</si>
  <si>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</si>
  <si>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</si>
  <si>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</si>
  <si>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</si>
  <si>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</si>
  <si>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</si>
  <si>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</si>
  <si>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</si>
  <si>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</si>
  <si>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</si>
  <si>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</si>
  <si>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</si>
  <si>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</si>
  <si>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</si>
  <si>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</si>
  <si>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</si>
  <si>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</si>
  <si>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</si>
  <si>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</si>
  <si>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</si>
  <si>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</si>
  <si>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</si>
  <si>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</si>
  <si>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</si>
  <si>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</si>
  <si>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</si>
  <si>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</si>
  <si>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</si>
  <si>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</si>
  <si>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</si>
  <si>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</si>
  <si>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>Субсидии бюджетам бюджетной системы Российской Федерации (межбюджетные субсидии)</t>
  </si>
  <si>
    <t>Среднесписочная численность работников учреждений, оплата труда которых осуществляется на основе районной тарифной сетки или по новым системам оплаты труда, за отчетный период, человек</t>
  </si>
  <si>
    <t xml:space="preserve"> на 01 января 2022 года</t>
  </si>
  <si>
    <t>План, с учетом изменений на 23.12.2021 г., тыс.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</si>
</sst>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9" fontId="1" fillId="0" borderId="14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3" fillId="0" borderId="17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 wrapText="1"/>
    </xf>
    <xf numFmtId="178" fontId="1" fillId="0" borderId="14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 applyProtection="1">
      <alignment horizontal="right" vertical="center" wrapText="1"/>
      <protection/>
    </xf>
    <xf numFmtId="179" fontId="3" fillId="0" borderId="14" xfId="0" applyNumberFormat="1" applyFont="1" applyBorder="1" applyAlignment="1">
      <alignment horizontal="right" vertical="center" wrapText="1"/>
    </xf>
    <xf numFmtId="179" fontId="1" fillId="0" borderId="23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/>
    </xf>
    <xf numFmtId="179" fontId="45" fillId="0" borderId="10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78" fontId="3" fillId="0" borderId="24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178" fontId="3" fillId="0" borderId="24" xfId="0" applyNumberFormat="1" applyFont="1" applyBorder="1" applyAlignment="1">
      <alignment horizontal="center" vertical="center" wrapText="1"/>
    </xf>
    <xf numFmtId="178" fontId="3" fillId="0" borderId="27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4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178" fontId="1" fillId="0" borderId="24" xfId="0" applyNumberFormat="1" applyFont="1" applyBorder="1" applyAlignment="1">
      <alignment horizontal="left" vertical="top" wrapText="1"/>
    </xf>
    <xf numFmtId="178" fontId="1" fillId="0" borderId="15" xfId="0" applyNumberFormat="1" applyFont="1" applyBorder="1" applyAlignment="1">
      <alignment horizontal="left" vertical="top" wrapText="1"/>
    </xf>
    <xf numFmtId="178" fontId="1" fillId="0" borderId="24" xfId="0" applyNumberFormat="1" applyFont="1" applyBorder="1" applyAlignment="1">
      <alignment horizontal="left" vertical="center" wrapText="1"/>
    </xf>
    <xf numFmtId="178" fontId="1" fillId="0" borderId="1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17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="85" zoomScaleNormal="85" zoomScalePageLayoutView="0" workbookViewId="0" topLeftCell="A89">
      <selection activeCell="F91" sqref="F91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3" width="14.625" style="0" customWidth="1"/>
    <col min="4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78" t="s">
        <v>7</v>
      </c>
      <c r="B1" s="78"/>
      <c r="C1" s="78"/>
      <c r="D1" s="78"/>
      <c r="E1" s="78"/>
    </row>
    <row r="2" spans="1:5" ht="18.75">
      <c r="A2" s="78" t="s">
        <v>12</v>
      </c>
      <c r="B2" s="78"/>
      <c r="C2" s="78"/>
      <c r="D2" s="78"/>
      <c r="E2" s="78"/>
    </row>
    <row r="3" spans="1:5" ht="18.75">
      <c r="A3" s="78" t="s">
        <v>93</v>
      </c>
      <c r="B3" s="78"/>
      <c r="C3" s="78"/>
      <c r="D3" s="78"/>
      <c r="E3" s="78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83.25" customHeight="1">
      <c r="A6" s="68" t="s">
        <v>8</v>
      </c>
      <c r="B6" s="69"/>
      <c r="C6" s="9" t="s">
        <v>94</v>
      </c>
      <c r="D6" s="9" t="s">
        <v>20</v>
      </c>
      <c r="E6" s="10" t="s">
        <v>6</v>
      </c>
    </row>
    <row r="7" spans="1:5" ht="15.75">
      <c r="A7" s="70">
        <v>1</v>
      </c>
      <c r="B7" s="71"/>
      <c r="C7" s="6">
        <v>2</v>
      </c>
      <c r="D7" s="6">
        <v>3</v>
      </c>
      <c r="E7" s="7">
        <v>4</v>
      </c>
    </row>
    <row r="8" spans="1:5" ht="23.25" customHeight="1">
      <c r="A8" s="65" t="s">
        <v>9</v>
      </c>
      <c r="B8" s="66"/>
      <c r="C8" s="66"/>
      <c r="D8" s="66"/>
      <c r="E8" s="67"/>
    </row>
    <row r="9" spans="1:5" ht="15.75">
      <c r="A9" s="72" t="s">
        <v>0</v>
      </c>
      <c r="B9" s="73"/>
      <c r="C9" s="16">
        <f>SUM(C10:C21)</f>
        <v>3622.6</v>
      </c>
      <c r="D9" s="16">
        <f>SUM(D10:D21)</f>
        <v>3802.5999999999995</v>
      </c>
      <c r="E9" s="38">
        <f aca="true" t="shared" si="0" ref="E9:E14">D9/C9*100</f>
        <v>104.9688069342461</v>
      </c>
    </row>
    <row r="10" spans="1:5" ht="15.75">
      <c r="A10" s="74" t="s">
        <v>1</v>
      </c>
      <c r="B10" s="75"/>
      <c r="C10" s="40">
        <v>607.8</v>
      </c>
      <c r="D10" s="40">
        <v>657.3</v>
      </c>
      <c r="E10" s="21">
        <f t="shared" si="0"/>
        <v>108.1441263573544</v>
      </c>
    </row>
    <row r="11" spans="1:5" ht="33.75" customHeight="1">
      <c r="A11" s="74" t="s">
        <v>15</v>
      </c>
      <c r="B11" s="75"/>
      <c r="C11" s="40">
        <v>268.1</v>
      </c>
      <c r="D11" s="40">
        <v>273.2</v>
      </c>
      <c r="E11" s="39">
        <f t="shared" si="0"/>
        <v>101.90227527042146</v>
      </c>
    </row>
    <row r="12" spans="1:5" ht="18.75" customHeight="1">
      <c r="A12" s="74" t="s">
        <v>2</v>
      </c>
      <c r="B12" s="75"/>
      <c r="C12" s="14">
        <v>0</v>
      </c>
      <c r="D12" s="14">
        <v>0</v>
      </c>
      <c r="E12" s="39"/>
    </row>
    <row r="13" spans="1:5" ht="18.75" customHeight="1">
      <c r="A13" s="74" t="s">
        <v>3</v>
      </c>
      <c r="B13" s="75"/>
      <c r="C13" s="40">
        <v>2597</v>
      </c>
      <c r="D13" s="40">
        <v>2722.1</v>
      </c>
      <c r="E13" s="26">
        <f t="shared" si="0"/>
        <v>104.81709664998074</v>
      </c>
    </row>
    <row r="14" spans="1:10" ht="18.75" customHeight="1">
      <c r="A14" s="74" t="s">
        <v>4</v>
      </c>
      <c r="B14" s="75"/>
      <c r="C14" s="40">
        <v>3.8</v>
      </c>
      <c r="D14" s="40">
        <v>4.1</v>
      </c>
      <c r="E14" s="39">
        <f t="shared" si="0"/>
        <v>107.89473684210526</v>
      </c>
      <c r="H14" s="11"/>
      <c r="I14" s="12"/>
      <c r="J14" s="13"/>
    </row>
    <row r="15" spans="1:10" ht="35.25" customHeight="1">
      <c r="A15" s="74" t="s">
        <v>21</v>
      </c>
      <c r="B15" s="75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74" t="s">
        <v>16</v>
      </c>
      <c r="B16" s="75"/>
      <c r="C16" s="40">
        <v>127.2</v>
      </c>
      <c r="D16" s="40">
        <v>127.2</v>
      </c>
      <c r="E16" s="39">
        <f>D16/C16*100</f>
        <v>100</v>
      </c>
    </row>
    <row r="17" spans="1:10" ht="19.5" customHeight="1">
      <c r="A17" s="74" t="s">
        <v>22</v>
      </c>
      <c r="B17" s="75"/>
      <c r="C17" s="15">
        <v>0</v>
      </c>
      <c r="D17" s="15">
        <v>0</v>
      </c>
      <c r="E17" s="39"/>
      <c r="H17" s="11"/>
      <c r="I17" s="12"/>
      <c r="J17" s="13"/>
    </row>
    <row r="18" spans="1:10" ht="35.25" customHeight="1">
      <c r="A18" s="74" t="s">
        <v>23</v>
      </c>
      <c r="B18" s="75"/>
      <c r="C18" s="15">
        <v>0</v>
      </c>
      <c r="D18" s="15">
        <v>0</v>
      </c>
      <c r="E18" s="39"/>
      <c r="H18" s="11"/>
      <c r="I18" s="12"/>
      <c r="J18" s="13"/>
    </row>
    <row r="19" spans="1:10" ht="31.5" customHeight="1">
      <c r="A19" s="74" t="s">
        <v>24</v>
      </c>
      <c r="B19" s="75"/>
      <c r="C19" s="15">
        <v>0</v>
      </c>
      <c r="D19" s="15">
        <v>0</v>
      </c>
      <c r="E19" s="39"/>
      <c r="H19" s="11"/>
      <c r="I19" s="12"/>
      <c r="J19" s="13"/>
    </row>
    <row r="20" spans="1:5" ht="19.5" customHeight="1">
      <c r="A20" s="55" t="s">
        <v>14</v>
      </c>
      <c r="B20" s="56"/>
      <c r="C20" s="40">
        <v>18.7</v>
      </c>
      <c r="D20" s="40">
        <v>18.7</v>
      </c>
      <c r="E20" s="39">
        <f>D20/C20*100</f>
        <v>100</v>
      </c>
    </row>
    <row r="21" spans="1:5" ht="20.25" customHeight="1">
      <c r="A21" s="55" t="s">
        <v>25</v>
      </c>
      <c r="B21" s="56"/>
      <c r="C21" s="15">
        <v>0</v>
      </c>
      <c r="D21" s="15">
        <v>0</v>
      </c>
      <c r="E21" s="39"/>
    </row>
    <row r="22" spans="1:5" ht="22.5" customHeight="1">
      <c r="A22" s="63" t="s">
        <v>5</v>
      </c>
      <c r="B22" s="64"/>
      <c r="C22" s="16">
        <f>SUM(C23:C28)</f>
        <v>3693.3</v>
      </c>
      <c r="D22" s="16">
        <f>SUM(D23:D28)</f>
        <v>3521.4</v>
      </c>
      <c r="E22" s="38">
        <f aca="true" t="shared" si="1" ref="E22:E29">D22/C22*100</f>
        <v>95.34562586304929</v>
      </c>
    </row>
    <row r="23" spans="1:5" ht="24.75" customHeight="1">
      <c r="A23" s="76" t="s">
        <v>17</v>
      </c>
      <c r="B23" s="77"/>
      <c r="C23" s="14">
        <v>707.5</v>
      </c>
      <c r="D23" s="14">
        <v>707.5</v>
      </c>
      <c r="E23" s="39">
        <f t="shared" si="1"/>
        <v>100</v>
      </c>
    </row>
    <row r="24" spans="1:5" ht="51.75" customHeight="1" hidden="1">
      <c r="A24" s="24" t="s">
        <v>13</v>
      </c>
      <c r="B24" s="23"/>
      <c r="C24" s="14"/>
      <c r="D24" s="14"/>
      <c r="E24" s="39" t="e">
        <f t="shared" si="1"/>
        <v>#DIV/0!</v>
      </c>
    </row>
    <row r="25" spans="1:5" ht="36.75" customHeight="1">
      <c r="A25" s="53" t="s">
        <v>91</v>
      </c>
      <c r="B25" s="54"/>
      <c r="C25" s="14">
        <v>1501.4</v>
      </c>
      <c r="D25" s="14">
        <v>1329.5</v>
      </c>
      <c r="E25" s="39">
        <f t="shared" si="1"/>
        <v>88.55068602637537</v>
      </c>
    </row>
    <row r="26" spans="1:5" ht="36" customHeight="1">
      <c r="A26" s="55" t="s">
        <v>18</v>
      </c>
      <c r="B26" s="56"/>
      <c r="C26" s="14">
        <v>162.4</v>
      </c>
      <c r="D26" s="14">
        <v>162.4</v>
      </c>
      <c r="E26" s="39">
        <f t="shared" si="1"/>
        <v>100</v>
      </c>
    </row>
    <row r="27" spans="1:5" ht="36.75" customHeight="1">
      <c r="A27" s="53" t="s">
        <v>19</v>
      </c>
      <c r="B27" s="54"/>
      <c r="C27" s="40">
        <v>1322</v>
      </c>
      <c r="D27" s="40">
        <v>1322</v>
      </c>
      <c r="E27" s="39">
        <f t="shared" si="1"/>
        <v>100</v>
      </c>
    </row>
    <row r="28" spans="1:5" ht="50.25" customHeight="1">
      <c r="A28" s="53" t="s">
        <v>83</v>
      </c>
      <c r="B28" s="54"/>
      <c r="C28" s="14">
        <v>0</v>
      </c>
      <c r="D28" s="14">
        <v>0</v>
      </c>
      <c r="E28" s="18"/>
    </row>
    <row r="29" spans="1:5" ht="27" customHeight="1">
      <c r="A29" s="63" t="s">
        <v>82</v>
      </c>
      <c r="B29" s="64"/>
      <c r="C29" s="16">
        <f>C9+C22</f>
        <v>7315.9</v>
      </c>
      <c r="D29" s="16">
        <f>D9+D22</f>
        <v>7324</v>
      </c>
      <c r="E29" s="17">
        <f t="shared" si="1"/>
        <v>100.11071775174621</v>
      </c>
    </row>
    <row r="30" spans="1:5" ht="23.25" customHeight="1">
      <c r="A30" s="65" t="s">
        <v>10</v>
      </c>
      <c r="B30" s="66"/>
      <c r="C30" s="66"/>
      <c r="D30" s="66"/>
      <c r="E30" s="67"/>
    </row>
    <row r="31" spans="1:5" ht="23.25" customHeight="1">
      <c r="A31" s="59" t="s">
        <v>26</v>
      </c>
      <c r="B31" s="60"/>
      <c r="C31" s="16">
        <f>SUM(C32:C38)</f>
        <v>5609.099999999999</v>
      </c>
      <c r="D31" s="16">
        <f>SUM(D32:D38)</f>
        <v>5255.599999999999</v>
      </c>
      <c r="E31" s="41">
        <f>D31/C31*100</f>
        <v>93.69774117059778</v>
      </c>
    </row>
    <row r="32" spans="1:5" ht="52.5" customHeight="1">
      <c r="A32" s="53" t="s">
        <v>27</v>
      </c>
      <c r="B32" s="54"/>
      <c r="C32" s="40">
        <v>949.9</v>
      </c>
      <c r="D32" s="40">
        <v>937.9</v>
      </c>
      <c r="E32" s="26">
        <f>D32/C32*100</f>
        <v>98.73670912727655</v>
      </c>
    </row>
    <row r="33" spans="1:5" ht="51" customHeight="1">
      <c r="A33" s="53" t="s">
        <v>28</v>
      </c>
      <c r="B33" s="54"/>
      <c r="C33" s="15">
        <v>0</v>
      </c>
      <c r="D33" s="19">
        <v>0</v>
      </c>
      <c r="E33" s="26"/>
    </row>
    <row r="34" spans="1:5" ht="22.5" customHeight="1">
      <c r="A34" s="47" t="s">
        <v>29</v>
      </c>
      <c r="B34" s="48"/>
      <c r="C34" s="40">
        <v>3616.6</v>
      </c>
      <c r="D34" s="40">
        <v>3360</v>
      </c>
      <c r="E34" s="26">
        <f>D34/C34*100</f>
        <v>92.90493833987723</v>
      </c>
    </row>
    <row r="35" spans="1:5" ht="33.75" customHeight="1">
      <c r="A35" s="53" t="s">
        <v>30</v>
      </c>
      <c r="B35" s="54"/>
      <c r="C35" s="40">
        <v>85.4</v>
      </c>
      <c r="D35" s="40">
        <v>85.4</v>
      </c>
      <c r="E35" s="26">
        <f>D35/C35*100</f>
        <v>100</v>
      </c>
    </row>
    <row r="36" spans="1:5" ht="21.75" customHeight="1">
      <c r="A36" s="47" t="s">
        <v>31</v>
      </c>
      <c r="B36" s="48"/>
      <c r="C36" s="15">
        <v>0</v>
      </c>
      <c r="D36" s="15">
        <v>0</v>
      </c>
      <c r="E36" s="26"/>
    </row>
    <row r="37" spans="1:8" ht="21.75" customHeight="1">
      <c r="A37" s="51" t="s">
        <v>32</v>
      </c>
      <c r="B37" s="52"/>
      <c r="C37" s="14">
        <v>10</v>
      </c>
      <c r="D37" s="14">
        <v>0</v>
      </c>
      <c r="E37" s="26">
        <f aca="true" t="shared" si="2" ref="E37:E43">D37/C37*100</f>
        <v>0</v>
      </c>
      <c r="H37" s="20"/>
    </row>
    <row r="38" spans="1:5" ht="21.75" customHeight="1">
      <c r="A38" s="51" t="s">
        <v>33</v>
      </c>
      <c r="B38" s="52"/>
      <c r="C38" s="40">
        <v>947.2</v>
      </c>
      <c r="D38" s="40">
        <v>872.3</v>
      </c>
      <c r="E38" s="26">
        <f t="shared" si="2"/>
        <v>92.0924831081081</v>
      </c>
    </row>
    <row r="39" spans="1:5" ht="23.25" customHeight="1">
      <c r="A39" s="59" t="s">
        <v>34</v>
      </c>
      <c r="B39" s="60"/>
      <c r="C39" s="16">
        <f>C40</f>
        <v>154.2</v>
      </c>
      <c r="D39" s="16">
        <f>D40</f>
        <v>154.2</v>
      </c>
      <c r="E39" s="41">
        <f t="shared" si="2"/>
        <v>100</v>
      </c>
    </row>
    <row r="40" spans="1:5" ht="19.5" customHeight="1">
      <c r="A40" s="55" t="s">
        <v>35</v>
      </c>
      <c r="B40" s="56"/>
      <c r="C40" s="14">
        <v>154.2</v>
      </c>
      <c r="D40" s="14">
        <v>154.2</v>
      </c>
      <c r="E40" s="26">
        <f t="shared" si="2"/>
        <v>100</v>
      </c>
    </row>
    <row r="41" spans="1:5" ht="36" customHeight="1">
      <c r="A41" s="61" t="s">
        <v>36</v>
      </c>
      <c r="B41" s="62"/>
      <c r="C41" s="45">
        <f>C42+C43+C44</f>
        <v>155.8</v>
      </c>
      <c r="D41" s="45">
        <f>D42+D43+D44</f>
        <v>145.8</v>
      </c>
      <c r="E41" s="41">
        <f t="shared" si="2"/>
        <v>93.58151476251605</v>
      </c>
    </row>
    <row r="42" spans="1:5" ht="49.5" customHeight="1">
      <c r="A42" s="53" t="s">
        <v>37</v>
      </c>
      <c r="B42" s="54"/>
      <c r="C42" s="15">
        <v>10</v>
      </c>
      <c r="D42" s="15">
        <v>0</v>
      </c>
      <c r="E42" s="26">
        <f t="shared" si="2"/>
        <v>0</v>
      </c>
    </row>
    <row r="43" spans="1:5" ht="23.25" customHeight="1">
      <c r="A43" s="47" t="s">
        <v>38</v>
      </c>
      <c r="B43" s="48"/>
      <c r="C43" s="14">
        <v>145.8</v>
      </c>
      <c r="D43" s="14">
        <v>145.8</v>
      </c>
      <c r="E43" s="26">
        <f t="shared" si="2"/>
        <v>100</v>
      </c>
    </row>
    <row r="44" spans="1:5" ht="34.5" customHeight="1">
      <c r="A44" s="53" t="s">
        <v>39</v>
      </c>
      <c r="B44" s="54"/>
      <c r="C44" s="14">
        <v>0</v>
      </c>
      <c r="D44" s="19">
        <v>0</v>
      </c>
      <c r="E44" s="26"/>
    </row>
    <row r="45" spans="1:5" ht="21.75" customHeight="1">
      <c r="A45" s="59" t="s">
        <v>40</v>
      </c>
      <c r="B45" s="60"/>
      <c r="C45" s="16">
        <f>SUM(C46:C47)</f>
        <v>838.8000000000001</v>
      </c>
      <c r="D45" s="16">
        <f>SUM(D46:D47)</f>
        <v>749.5</v>
      </c>
      <c r="E45" s="41">
        <f>D45/C45*100</f>
        <v>89.35383881735812</v>
      </c>
    </row>
    <row r="46" spans="1:5" ht="21.75" customHeight="1">
      <c r="A46" s="51" t="s">
        <v>41</v>
      </c>
      <c r="B46" s="52"/>
      <c r="C46" s="40">
        <v>825.6</v>
      </c>
      <c r="D46" s="40">
        <v>749.5</v>
      </c>
      <c r="E46" s="26">
        <f>D46/C46*100</f>
        <v>90.78246124031007</v>
      </c>
    </row>
    <row r="47" spans="1:5" ht="24.75" customHeight="1">
      <c r="A47" s="51" t="s">
        <v>42</v>
      </c>
      <c r="B47" s="52"/>
      <c r="C47" s="19">
        <v>13.2</v>
      </c>
      <c r="D47" s="19">
        <v>0</v>
      </c>
      <c r="E47" s="26">
        <f>D47/C47*100</f>
        <v>0</v>
      </c>
    </row>
    <row r="48" spans="1:5" ht="21" customHeight="1">
      <c r="A48" s="59" t="s">
        <v>43</v>
      </c>
      <c r="B48" s="60"/>
      <c r="C48" s="46">
        <f>SUM(C49:C52)</f>
        <v>1718.8999999999999</v>
      </c>
      <c r="D48" s="46">
        <f>SUM(D49:D52)</f>
        <v>1288.3999999999999</v>
      </c>
      <c r="E48" s="41">
        <f>D48/C48*100</f>
        <v>74.9549130257723</v>
      </c>
    </row>
    <row r="49" spans="1:5" ht="21" customHeight="1">
      <c r="A49" s="51" t="s">
        <v>44</v>
      </c>
      <c r="B49" s="52"/>
      <c r="C49" s="19">
        <v>0</v>
      </c>
      <c r="D49" s="19">
        <f>C49</f>
        <v>0</v>
      </c>
      <c r="E49" s="26"/>
    </row>
    <row r="50" spans="1:5" ht="21" customHeight="1">
      <c r="A50" s="51" t="s">
        <v>45</v>
      </c>
      <c r="B50" s="52"/>
      <c r="C50" s="14">
        <v>0</v>
      </c>
      <c r="D50" s="14">
        <v>0</v>
      </c>
      <c r="E50" s="26"/>
    </row>
    <row r="51" spans="1:5" ht="21" customHeight="1">
      <c r="A51" s="51" t="s">
        <v>46</v>
      </c>
      <c r="B51" s="52"/>
      <c r="C51" s="40">
        <v>1586.3</v>
      </c>
      <c r="D51" s="40">
        <v>1156.1</v>
      </c>
      <c r="E51" s="26">
        <f>D51/C51*100</f>
        <v>72.88028746138812</v>
      </c>
    </row>
    <row r="52" spans="1:5" ht="36" customHeight="1">
      <c r="A52" s="55" t="s">
        <v>47</v>
      </c>
      <c r="B52" s="56"/>
      <c r="C52" s="40">
        <v>132.6</v>
      </c>
      <c r="D52" s="40">
        <v>132.3</v>
      </c>
      <c r="E52" s="26">
        <f>D52/C52*100</f>
        <v>99.7737556561086</v>
      </c>
    </row>
    <row r="53" spans="1:5" ht="21" customHeight="1">
      <c r="A53" s="61" t="s">
        <v>48</v>
      </c>
      <c r="B53" s="62"/>
      <c r="C53" s="45">
        <f>C54+C55+C56</f>
        <v>0</v>
      </c>
      <c r="D53" s="45">
        <f>D54+D55+D56</f>
        <v>0</v>
      </c>
      <c r="E53" s="41"/>
    </row>
    <row r="54" spans="1:5" ht="21" customHeight="1">
      <c r="A54" s="55" t="s">
        <v>49</v>
      </c>
      <c r="B54" s="56"/>
      <c r="C54" s="15">
        <v>0</v>
      </c>
      <c r="D54" s="15">
        <v>0</v>
      </c>
      <c r="E54" s="26"/>
    </row>
    <row r="55" spans="1:5" ht="35.25" customHeight="1">
      <c r="A55" s="55" t="s">
        <v>50</v>
      </c>
      <c r="B55" s="56"/>
      <c r="C55" s="15">
        <v>0</v>
      </c>
      <c r="D55" s="15">
        <v>0</v>
      </c>
      <c r="E55" s="26"/>
    </row>
    <row r="56" spans="1:5" ht="22.5" customHeight="1">
      <c r="A56" s="55" t="s">
        <v>51</v>
      </c>
      <c r="B56" s="56"/>
      <c r="C56" s="15">
        <v>0</v>
      </c>
      <c r="D56" s="15">
        <v>0</v>
      </c>
      <c r="E56" s="26"/>
    </row>
    <row r="57" spans="1:5" ht="21" customHeight="1">
      <c r="A57" s="61" t="s">
        <v>52</v>
      </c>
      <c r="B57" s="62"/>
      <c r="C57" s="16">
        <f>C58+C59+C60+C61+C62</f>
        <v>0</v>
      </c>
      <c r="D57" s="16">
        <f>D58+D59+D60+D61+D62</f>
        <v>0</v>
      </c>
      <c r="E57" s="41"/>
    </row>
    <row r="58" spans="1:5" ht="21" customHeight="1">
      <c r="A58" s="55" t="s">
        <v>53</v>
      </c>
      <c r="B58" s="56"/>
      <c r="C58" s="15">
        <v>0</v>
      </c>
      <c r="D58" s="15">
        <v>0</v>
      </c>
      <c r="E58" s="26"/>
    </row>
    <row r="59" spans="1:5" ht="21" customHeight="1">
      <c r="A59" s="55" t="s">
        <v>54</v>
      </c>
      <c r="B59" s="56"/>
      <c r="C59" s="14">
        <v>0</v>
      </c>
      <c r="D59" s="14">
        <v>0</v>
      </c>
      <c r="E59" s="26"/>
    </row>
    <row r="60" spans="1:5" ht="21" customHeight="1">
      <c r="A60" s="55" t="s">
        <v>55</v>
      </c>
      <c r="B60" s="56"/>
      <c r="C60" s="15">
        <v>0</v>
      </c>
      <c r="D60" s="15">
        <v>0</v>
      </c>
      <c r="E60" s="26"/>
    </row>
    <row r="61" spans="1:5" ht="21" customHeight="1">
      <c r="A61" s="55" t="s">
        <v>56</v>
      </c>
      <c r="B61" s="56"/>
      <c r="C61" s="15">
        <v>0</v>
      </c>
      <c r="D61" s="15">
        <v>0</v>
      </c>
      <c r="E61" s="26"/>
    </row>
    <row r="62" spans="1:5" ht="21" customHeight="1">
      <c r="A62" s="55" t="s">
        <v>57</v>
      </c>
      <c r="B62" s="56"/>
      <c r="C62" s="15">
        <v>0</v>
      </c>
      <c r="D62" s="15">
        <v>0</v>
      </c>
      <c r="E62" s="26"/>
    </row>
    <row r="63" spans="1:5" ht="21" customHeight="1">
      <c r="A63" s="61" t="s">
        <v>11</v>
      </c>
      <c r="B63" s="62"/>
      <c r="C63" s="16">
        <f>C64+C65</f>
        <v>1</v>
      </c>
      <c r="D63" s="16">
        <f>D64+D65</f>
        <v>1</v>
      </c>
      <c r="E63" s="41">
        <f>D63/C63*100</f>
        <v>100</v>
      </c>
    </row>
    <row r="64" spans="1:5" ht="21" customHeight="1">
      <c r="A64" s="55" t="s">
        <v>58</v>
      </c>
      <c r="B64" s="56"/>
      <c r="C64" s="14">
        <v>1</v>
      </c>
      <c r="D64" s="14">
        <v>1</v>
      </c>
      <c r="E64" s="26">
        <f>D64/C64*100</f>
        <v>100</v>
      </c>
    </row>
    <row r="65" spans="1:5" ht="36" customHeight="1">
      <c r="A65" s="55" t="s">
        <v>59</v>
      </c>
      <c r="B65" s="56"/>
      <c r="C65" s="19">
        <v>0</v>
      </c>
      <c r="D65" s="19">
        <v>0</v>
      </c>
      <c r="E65" s="26"/>
    </row>
    <row r="66" spans="1:5" ht="21" customHeight="1">
      <c r="A66" s="61" t="s">
        <v>60</v>
      </c>
      <c r="B66" s="62"/>
      <c r="C66" s="16">
        <f>C67</f>
        <v>0</v>
      </c>
      <c r="D66" s="16">
        <f>D67</f>
        <v>0</v>
      </c>
      <c r="E66" s="41"/>
    </row>
    <row r="67" spans="1:5" ht="21" customHeight="1">
      <c r="A67" s="55" t="s">
        <v>61</v>
      </c>
      <c r="B67" s="56"/>
      <c r="C67" s="15">
        <v>0</v>
      </c>
      <c r="D67" s="15">
        <v>0</v>
      </c>
      <c r="E67" s="26"/>
    </row>
    <row r="68" spans="1:5" ht="21.75" customHeight="1">
      <c r="A68" s="59" t="s">
        <v>62</v>
      </c>
      <c r="B68" s="60"/>
      <c r="C68" s="16">
        <f>C69+C70+C71</f>
        <v>0</v>
      </c>
      <c r="D68" s="16">
        <f>D69+D70+D71</f>
        <v>0</v>
      </c>
      <c r="E68" s="41"/>
    </row>
    <row r="69" spans="1:5" ht="21.75" customHeight="1">
      <c r="A69" s="51" t="s">
        <v>63</v>
      </c>
      <c r="B69" s="52"/>
      <c r="C69" s="14">
        <v>0</v>
      </c>
      <c r="D69" s="14">
        <v>0</v>
      </c>
      <c r="E69" s="26"/>
    </row>
    <row r="70" spans="1:5" ht="21.75" customHeight="1">
      <c r="A70" s="51" t="s">
        <v>64</v>
      </c>
      <c r="B70" s="52"/>
      <c r="C70" s="14">
        <f>-C69</f>
        <v>0</v>
      </c>
      <c r="D70" s="14">
        <f>-D69</f>
        <v>0</v>
      </c>
      <c r="E70" s="26"/>
    </row>
    <row r="71" spans="1:5" ht="21.75" customHeight="1">
      <c r="A71" s="51" t="s">
        <v>65</v>
      </c>
      <c r="B71" s="52"/>
      <c r="C71" s="14">
        <f>C70</f>
        <v>0</v>
      </c>
      <c r="D71" s="14">
        <f>D70</f>
        <v>0</v>
      </c>
      <c r="E71" s="26"/>
    </row>
    <row r="72" spans="1:5" ht="21.75" customHeight="1">
      <c r="A72" s="59" t="s">
        <v>66</v>
      </c>
      <c r="B72" s="60"/>
      <c r="C72" s="16">
        <f>C73+C74+C75</f>
        <v>0</v>
      </c>
      <c r="D72" s="16">
        <f>D73+D74+D75</f>
        <v>0</v>
      </c>
      <c r="E72" s="26"/>
    </row>
    <row r="73" spans="1:5" ht="21.75" customHeight="1">
      <c r="A73" s="51" t="s">
        <v>67</v>
      </c>
      <c r="B73" s="52"/>
      <c r="C73" s="14">
        <f aca="true" t="shared" si="3" ref="C73:D77">C68</f>
        <v>0</v>
      </c>
      <c r="D73" s="14">
        <f t="shared" si="3"/>
        <v>0</v>
      </c>
      <c r="E73" s="42"/>
    </row>
    <row r="74" spans="1:5" ht="21.75" customHeight="1">
      <c r="A74" s="51" t="s">
        <v>68</v>
      </c>
      <c r="B74" s="52"/>
      <c r="C74" s="14">
        <f t="shared" si="3"/>
        <v>0</v>
      </c>
      <c r="D74" s="14">
        <f t="shared" si="3"/>
        <v>0</v>
      </c>
      <c r="E74" s="43"/>
    </row>
    <row r="75" spans="1:5" ht="31.5" customHeight="1">
      <c r="A75" s="47" t="s">
        <v>69</v>
      </c>
      <c r="B75" s="48"/>
      <c r="C75" s="14">
        <f t="shared" si="3"/>
        <v>0</v>
      </c>
      <c r="D75" s="14">
        <f t="shared" si="3"/>
        <v>0</v>
      </c>
      <c r="E75" s="43"/>
    </row>
    <row r="76" spans="1:5" ht="31.5" customHeight="1">
      <c r="A76" s="49" t="s">
        <v>70</v>
      </c>
      <c r="B76" s="50"/>
      <c r="C76" s="16">
        <f t="shared" si="3"/>
        <v>0</v>
      </c>
      <c r="D76" s="16">
        <f t="shared" si="3"/>
        <v>0</v>
      </c>
      <c r="E76" s="44"/>
    </row>
    <row r="77" spans="1:5" ht="21.75" customHeight="1">
      <c r="A77" s="59" t="s">
        <v>71</v>
      </c>
      <c r="B77" s="60"/>
      <c r="C77" s="16">
        <f t="shared" si="3"/>
        <v>0</v>
      </c>
      <c r="D77" s="16">
        <f t="shared" si="3"/>
        <v>0</v>
      </c>
      <c r="E77" s="44"/>
    </row>
    <row r="78" spans="1:5" ht="29.25" customHeight="1">
      <c r="A78" s="59" t="s">
        <v>72</v>
      </c>
      <c r="B78" s="60"/>
      <c r="C78" s="16">
        <f>C31+C39+C41+C45+C48+C53+C57+C63+C66+C68+C72+C76+C77</f>
        <v>8477.8</v>
      </c>
      <c r="D78" s="16">
        <f>D31+D39+D41+D45+D48+D53+D57+D63+D66+D68+D72+D76+D77</f>
        <v>7594.499999999999</v>
      </c>
      <c r="E78" s="41">
        <f>D78/C78*100</f>
        <v>89.58102337870673</v>
      </c>
    </row>
    <row r="79" spans="1:5" ht="31.5" customHeight="1">
      <c r="A79" s="51" t="s">
        <v>73</v>
      </c>
      <c r="B79" s="52"/>
      <c r="C79" s="16">
        <f>C29-C78</f>
        <v>-1161.8999999999996</v>
      </c>
      <c r="D79" s="16">
        <f>D29-D78</f>
        <v>-270.4999999999991</v>
      </c>
      <c r="E79" s="25">
        <f>D79/C79*100</f>
        <v>23.280833118168445</v>
      </c>
    </row>
    <row r="80" spans="1:5" ht="31.5" customHeight="1">
      <c r="A80" s="51" t="s">
        <v>74</v>
      </c>
      <c r="B80" s="52"/>
      <c r="C80" s="14">
        <f>C79</f>
        <v>-1161.8999999999996</v>
      </c>
      <c r="D80" s="14">
        <f>D79</f>
        <v>-270.4999999999991</v>
      </c>
      <c r="E80" s="25">
        <f>D80/C80*100</f>
        <v>23.280833118168445</v>
      </c>
    </row>
    <row r="81" spans="1:5" ht="19.5" customHeight="1">
      <c r="A81" s="51" t="s">
        <v>75</v>
      </c>
      <c r="B81" s="52"/>
      <c r="C81" s="14">
        <f>C29</f>
        <v>7315.9</v>
      </c>
      <c r="D81" s="14">
        <f>D29</f>
        <v>7324</v>
      </c>
      <c r="E81" s="25">
        <f>D81/C81*100</f>
        <v>100.11071775174621</v>
      </c>
    </row>
    <row r="82" spans="1:5" ht="19.5" customHeight="1">
      <c r="A82" s="51" t="s">
        <v>76</v>
      </c>
      <c r="B82" s="52"/>
      <c r="C82" s="14">
        <f>C78</f>
        <v>8477.8</v>
      </c>
      <c r="D82" s="14">
        <f>D78</f>
        <v>7594.499999999999</v>
      </c>
      <c r="E82" s="25">
        <f>D82/C82*100</f>
        <v>89.58102337870673</v>
      </c>
    </row>
    <row r="83" spans="1:5" ht="19.5" customHeight="1">
      <c r="A83" s="51" t="s">
        <v>77</v>
      </c>
      <c r="B83" s="52"/>
      <c r="C83" s="14">
        <v>0</v>
      </c>
      <c r="D83" s="14">
        <v>0</v>
      </c>
      <c r="E83" s="22"/>
    </row>
    <row r="84" spans="1:5" ht="19.5" customHeight="1">
      <c r="A84" s="51" t="s">
        <v>78</v>
      </c>
      <c r="B84" s="52"/>
      <c r="C84" s="14">
        <v>0</v>
      </c>
      <c r="D84" s="14">
        <v>0</v>
      </c>
      <c r="E84" s="22"/>
    </row>
    <row r="85" spans="1:5" ht="19.5" customHeight="1">
      <c r="A85" s="51" t="s">
        <v>79</v>
      </c>
      <c r="B85" s="52"/>
      <c r="C85" s="14">
        <v>0</v>
      </c>
      <c r="D85" s="14">
        <v>0</v>
      </c>
      <c r="E85" s="22"/>
    </row>
    <row r="86" spans="1:5" ht="19.5" customHeight="1">
      <c r="A86" s="51" t="s">
        <v>80</v>
      </c>
      <c r="B86" s="52"/>
      <c r="C86" s="14">
        <v>0</v>
      </c>
      <c r="D86" s="14">
        <v>0</v>
      </c>
      <c r="E86" s="22"/>
    </row>
    <row r="87" spans="1:5" ht="25.5" customHeight="1" thickBot="1">
      <c r="A87" s="57" t="s">
        <v>81</v>
      </c>
      <c r="B87" s="58"/>
      <c r="C87" s="27">
        <f>C82-C81</f>
        <v>1161.8999999999996</v>
      </c>
      <c r="D87" s="27">
        <f>D82-D81</f>
        <v>270.4999999999991</v>
      </c>
      <c r="E87" s="28">
        <f>E79</f>
        <v>23.280833118168445</v>
      </c>
    </row>
    <row r="88" spans="1:5" ht="12.75">
      <c r="A88" s="1"/>
      <c r="B88" s="1"/>
      <c r="C88" s="2"/>
      <c r="D88" s="2"/>
      <c r="E88" s="2"/>
    </row>
    <row r="89" spans="1:5" ht="12.75">
      <c r="A89" s="1"/>
      <c r="B89" s="1"/>
      <c r="C89" s="2"/>
      <c r="D89" s="2"/>
      <c r="E89" s="2"/>
    </row>
    <row r="90" spans="1:5" ht="29.25" customHeight="1">
      <c r="A90" s="85" t="s">
        <v>7</v>
      </c>
      <c r="B90" s="85"/>
      <c r="C90" s="85"/>
      <c r="D90" s="85"/>
      <c r="E90" s="85"/>
    </row>
    <row r="91" spans="1:5" ht="18.75">
      <c r="A91" s="85" t="s">
        <v>84</v>
      </c>
      <c r="B91" s="85"/>
      <c r="C91" s="85"/>
      <c r="D91" s="85"/>
      <c r="E91" s="85"/>
    </row>
    <row r="92" spans="1:5" ht="15.75" customHeight="1">
      <c r="A92" s="85" t="s">
        <v>85</v>
      </c>
      <c r="B92" s="85"/>
      <c r="C92" s="85"/>
      <c r="D92" s="85"/>
      <c r="E92" s="85"/>
    </row>
    <row r="93" spans="1:5" ht="18.75">
      <c r="A93" s="78" t="s">
        <v>93</v>
      </c>
      <c r="B93" s="78"/>
      <c r="C93" s="78"/>
      <c r="D93" s="78"/>
      <c r="E93" s="78"/>
    </row>
    <row r="94" spans="1:5" ht="19.5" thickBot="1">
      <c r="A94" s="8"/>
      <c r="B94" s="8"/>
      <c r="C94" s="29"/>
      <c r="D94" s="29"/>
      <c r="E94" s="29"/>
    </row>
    <row r="95" spans="1:5" ht="37.5">
      <c r="A95" s="30" t="s">
        <v>90</v>
      </c>
      <c r="B95" s="86" t="s">
        <v>8</v>
      </c>
      <c r="C95" s="86"/>
      <c r="D95" s="86"/>
      <c r="E95" s="31" t="s">
        <v>86</v>
      </c>
    </row>
    <row r="96" spans="1:5" ht="18.75">
      <c r="A96" s="32">
        <v>1</v>
      </c>
      <c r="B96" s="82">
        <v>2</v>
      </c>
      <c r="C96" s="83"/>
      <c r="D96" s="84"/>
      <c r="E96" s="33">
        <v>3</v>
      </c>
    </row>
    <row r="97" spans="1:5" ht="36.75" customHeight="1">
      <c r="A97" s="34">
        <v>1</v>
      </c>
      <c r="B97" s="80" t="s">
        <v>87</v>
      </c>
      <c r="C97" s="80"/>
      <c r="D97" s="80"/>
      <c r="E97" s="36">
        <v>6</v>
      </c>
    </row>
    <row r="98" spans="1:5" ht="39" customHeight="1">
      <c r="A98" s="34">
        <v>2</v>
      </c>
      <c r="B98" s="79" t="s">
        <v>88</v>
      </c>
      <c r="C98" s="79"/>
      <c r="D98" s="79"/>
      <c r="E98" s="37">
        <v>2529.5</v>
      </c>
    </row>
    <row r="99" spans="1:5" ht="75.75" customHeight="1">
      <c r="A99" s="34">
        <v>3</v>
      </c>
      <c r="B99" s="80" t="s">
        <v>92</v>
      </c>
      <c r="C99" s="80"/>
      <c r="D99" s="80"/>
      <c r="E99" s="36">
        <v>4</v>
      </c>
    </row>
    <row r="100" spans="1:5" ht="41.25" customHeight="1" thickBot="1">
      <c r="A100" s="35">
        <v>4</v>
      </c>
      <c r="B100" s="81" t="s">
        <v>89</v>
      </c>
      <c r="C100" s="81"/>
      <c r="D100" s="81"/>
      <c r="E100" s="87">
        <v>1009.3</v>
      </c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  <row r="117" spans="3:5" ht="12.75">
      <c r="C117" s="3"/>
      <c r="D117" s="3"/>
      <c r="E117" s="3"/>
    </row>
  </sheetData>
  <sheetProtection/>
  <mergeCells count="94">
    <mergeCell ref="B98:D98"/>
    <mergeCell ref="B99:D99"/>
    <mergeCell ref="B100:D100"/>
    <mergeCell ref="B96:D96"/>
    <mergeCell ref="A90:E90"/>
    <mergeCell ref="A91:E91"/>
    <mergeCell ref="A92:E92"/>
    <mergeCell ref="A93:E93"/>
    <mergeCell ref="B95:D95"/>
    <mergeCell ref="B97:D97"/>
    <mergeCell ref="A1:E1"/>
    <mergeCell ref="A2:E2"/>
    <mergeCell ref="A3:E3"/>
    <mergeCell ref="A26:B26"/>
    <mergeCell ref="A27:B27"/>
    <mergeCell ref="A28:B28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E8"/>
    <mergeCell ref="A9:B9"/>
    <mergeCell ref="A10:B10"/>
    <mergeCell ref="A11:B11"/>
    <mergeCell ref="A29:B29"/>
    <mergeCell ref="A30:E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83:B83"/>
    <mergeCell ref="A59:B59"/>
    <mergeCell ref="A60:B60"/>
    <mergeCell ref="A61:B61"/>
    <mergeCell ref="A62:B62"/>
    <mergeCell ref="A73:B73"/>
    <mergeCell ref="A74:B74"/>
    <mergeCell ref="A63:B63"/>
    <mergeCell ref="A64:B64"/>
    <mergeCell ref="A65:B65"/>
    <mergeCell ref="A66:B66"/>
    <mergeCell ref="A67:B67"/>
    <mergeCell ref="A68:B68"/>
    <mergeCell ref="A86:B86"/>
    <mergeCell ref="A87:B87"/>
    <mergeCell ref="A77:B77"/>
    <mergeCell ref="A78:B78"/>
    <mergeCell ref="A79:B79"/>
    <mergeCell ref="A80:B80"/>
    <mergeCell ref="A81:B81"/>
    <mergeCell ref="A82:B82"/>
    <mergeCell ref="A75:B75"/>
    <mergeCell ref="A76:B76"/>
    <mergeCell ref="A84:B84"/>
    <mergeCell ref="A85:B85"/>
    <mergeCell ref="A25:B25"/>
    <mergeCell ref="A58:B58"/>
    <mergeCell ref="A69:B69"/>
    <mergeCell ref="A70:B70"/>
    <mergeCell ref="A71:B71"/>
    <mergeCell ref="A72:B72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2021-03-19T04:36:37Z</cp:lastPrinted>
  <dcterms:created xsi:type="dcterms:W3CDTF">2009-10-26T03:31:31Z</dcterms:created>
  <dcterms:modified xsi:type="dcterms:W3CDTF">2022-05-27T04:03:36Z</dcterms:modified>
  <cp:category/>
  <cp:version/>
  <cp:contentType/>
  <cp:contentStatus/>
</cp:coreProperties>
</file>