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5" yWindow="802" windowWidth="15202" windowHeight="9509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<sst xmlns="http://schemas.openxmlformats.org/spreadsheetml/2006/main" count="98" uniqueCount="95">
  <si>
    <t>Налоговые и неналоговые доходы</t>
  </si>
  <si>
    <t>Налоги на прибыль, доходы</t>
  </si>
  <si>
    <t>Налоги на совокупный доход</t>
  </si>
  <si>
    <t>Налоги на имущество</t>
  </si>
  <si>
    <t>Государственная пошлина</t>
  </si>
  <si>
    <t>Безвозмездные поступления</t>
  </si>
  <si>
    <t xml:space="preserve">   % исполнения</t>
  </si>
  <si>
    <t>СВЕДЕНИЯ</t>
  </si>
  <si>
    <t>Наименование показателя</t>
  </si>
  <si>
    <t>ДОХОДЫ</t>
  </si>
  <si>
    <t>РАСХОДЫ</t>
  </si>
  <si>
    <t xml:space="preserve">Культура, кинематография </t>
  </si>
  <si>
    <t xml:space="preserve"> о ходе исполнения бюджета Анцирского сельсовета</t>
  </si>
  <si>
    <t>Дотации на выравнивание бюджетной обеспеченности за счет средств районного фонда финансовой поддержки</t>
  </si>
  <si>
    <t>Штрафы, санкции, возмещение ущерба</t>
  </si>
  <si>
    <t>Налоги на товары (работы, услуги), реализуемые на территории Российской Федерации</t>
  </si>
  <si>
    <t>Доходы от использования имущества, находящегося в государственной и муниципальной собственности</t>
  </si>
  <si>
    <t>Дотации на выравнивание бюджетной обеспеченности</t>
  </si>
  <si>
    <t>Субвенции бюджтам бюджетной системы Российской Федерации</t>
  </si>
  <si>
    <t>Прочие межбюджетные трансферты, пердаваемые бюджетам</t>
  </si>
  <si>
    <t>Исполнено, тыс. руб.</t>
  </si>
  <si>
    <t xml:space="preserve">Задолженность и перерасчеты по отмененным налогам, сборам и иным обязательным платежам           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</si>
  <si>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</si>
  <si>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</si>
  <si>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 xml:space="preserve">Доходы от продажи материальных и нематериальных активов          </t>
  </si>
  <si>
    <t>Прочие неналоговые доходы</t>
  </si>
  <si>
    <t xml:space="preserve">Общегосударственные вопросы           </t>
  </si>
  <si>
    <t>Функционирование высшего должностного лица органа местного самоуправления (содержание Главы Анцирского сельсовета)</t>
  </si>
  <si>
    <t>Функционирование законодательных (представительных) органов местного самоуправления (содержание Анцирского сельского Совета депутатов)</t>
  </si>
  <si>
    <t>Функционирование местной администрации</t>
  </si>
  <si>
    <t xml:space="preserve">Обеспечение деятельности финансовых органов и органов финансового (финансово-бюджетного) надзора          </t>
  </si>
  <si>
    <t xml:space="preserve">Обеспечение проведения выборов и референдумов  </t>
  </si>
  <si>
    <t xml:space="preserve">Резервные фонды                     </t>
  </si>
  <si>
    <t xml:space="preserve">Другие общегосударственные вопросы  </t>
  </si>
  <si>
    <t xml:space="preserve">Национальная оборона                  </t>
  </si>
  <si>
    <t>Мобилизационная подготовка и вневойсковая подготовка</t>
  </si>
  <si>
    <t xml:space="preserve">Национальная безопасность и правоохранительная деятельность            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</si>
  <si>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</si>
  <si>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</si>
  <si>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 xml:space="preserve">Другие вопросы в области национальной безопасности и правоохранительной деятельности                </t>
  </si>
  <si>
    <t xml:space="preserve">Национальная экономика                </t>
  </si>
  <si>
    <t>Дорожное хозяйство (дорожные фонды)</t>
  </si>
  <si>
    <t>Другие вопросы в области национальной экономики</t>
  </si>
  <si>
    <t xml:space="preserve">Жилищно-коммунальное хозяйство        </t>
  </si>
  <si>
    <t xml:space="preserve">Жилищное хозяйство                  </t>
  </si>
  <si>
    <t>Коммунальное хозяйство</t>
  </si>
  <si>
    <t>Благоустройство</t>
  </si>
  <si>
    <t xml:space="preserve">Другие вопросы в области жилищно-коммунального хозяйства           </t>
  </si>
  <si>
    <t xml:space="preserve">Охрана окружающей среды               </t>
  </si>
  <si>
    <t>Экологический контроль</t>
  </si>
  <si>
    <t xml:space="preserve">Охрана объектов растительного и животного мира и среды их обитания   </t>
  </si>
  <si>
    <t xml:space="preserve">Другие вопросы в области охраны окружающей среды       </t>
  </si>
  <si>
    <t xml:space="preserve">Образование                           </t>
  </si>
  <si>
    <t xml:space="preserve">Дошкольное образование              </t>
  </si>
  <si>
    <t xml:space="preserve">Общее образование                   </t>
  </si>
  <si>
    <t>Дополнительное образование детей</t>
  </si>
  <si>
    <t>Молодежная политика и оздоровление детей</t>
  </si>
  <si>
    <t>Другие вопросы в области образования</t>
  </si>
  <si>
    <t xml:space="preserve">Культура                            </t>
  </si>
  <si>
    <t>Другие вопросы в области культуры, кинематографии и средств массовой информации</t>
  </si>
  <si>
    <t>Здравоохранение</t>
  </si>
  <si>
    <t>Другие вопросы в области здравоохранения</t>
  </si>
  <si>
    <t xml:space="preserve">Социальная политика                   </t>
  </si>
  <si>
    <t xml:space="preserve">Пенсионное обеспечение              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</si>
  <si>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</si>
  <si>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</si>
  <si>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</si>
  <si>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Физическая культура</t>
  </si>
  <si>
    <t>Массовый спорт</t>
  </si>
  <si>
    <t>Другие вопросы в области физической культуры и спорта</t>
  </si>
  <si>
    <t>Обслуживание государственного и муниципального долга</t>
  </si>
  <si>
    <t xml:space="preserve">Межбюджетные трансферты               </t>
  </si>
  <si>
    <t xml:space="preserve">ВСЕГО РАСХОДОВ                        </t>
  </si>
  <si>
    <t>Профицит бюджета (со знаком плюс) дефицит бюджета (со знаком минус)</t>
  </si>
  <si>
    <t>Изменение остатков средств бюджета на счетах в банках</t>
  </si>
  <si>
    <t>Увеличение остатков средств бюджетов</t>
  </si>
  <si>
    <t>Уменьшение остатков средств бюджетов</t>
  </si>
  <si>
    <t>Прочие источники внутреннего финансирования</t>
  </si>
  <si>
    <t>Получение кредитов (бюджетных ссуд)</t>
  </si>
  <si>
    <t>Погашение кредитов (бюджетных ссуд)</t>
  </si>
  <si>
    <t>Возврат бюджетных кредитов</t>
  </si>
  <si>
    <t>Итого источников</t>
  </si>
  <si>
    <t xml:space="preserve">ВСЕГО ДОХОДОВ    </t>
  </si>
  <si>
    <t>Возврат остатков субсидий, субвенций и иных межбюджетных трансфертов, имеющих целевое назначение, прошлых лет</t>
  </si>
  <si>
    <t>о численности муниципальных служащих Анцирского сельсовета,</t>
  </si>
  <si>
    <t xml:space="preserve"> работников муниципальных учреждений по состоянию</t>
  </si>
  <si>
    <t>Значение</t>
  </si>
  <si>
    <t xml:space="preserve">Среднесписочная численность муниципальных служащих за отчетный период, человек                  </t>
  </si>
  <si>
    <t>Фактические затраты на денежное содержание муниципальных служащих за отчетный период, тыс. рублей</t>
  </si>
  <si>
    <t>Фактические затраты на денежное содержание работников муниципальных учреждений, за отчетный период, тыс. рублей</t>
  </si>
  <si>
    <t>N 
п/п</t>
  </si>
  <si>
    <t xml:space="preserve"> на 01 января 2021 года</t>
  </si>
  <si>
    <t>План, с учетом изменений на 25.12.2020 г., тыс. руб.</t>
  </si>
  <si>
    <t>Субсидии бюджетам бюджетной системы Российской Федерации (межбюджетные субсидии)</t>
  </si>
  <si>
    <t>Среднесписочная численность работников учреждений, оплата труда которых осуществляется на основе районной тарифной сетки или по новым системам оплаты труда, за отчетный период, человек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</si>
</sst>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#,##0.0"/>
    <numFmt numFmtId="180" formatCode="[$-FC19]d\ mmmm\ yyyy\ &quot;г.&quot;"/>
  </numFmts>
  <fonts count="46">
    <font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Alignment="1">
      <alignment wrapText="1"/>
    </xf>
    <xf numFmtId="178" fontId="0" fillId="0" borderId="0" xfId="0" applyNumberFormat="1" applyAlignment="1">
      <alignment wrapText="1"/>
    </xf>
    <xf numFmtId="178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0" xfId="0" applyFont="1" applyAlignment="1">
      <alignment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178" fontId="1" fillId="0" borderId="0" xfId="0" applyNumberFormat="1" applyFont="1" applyBorder="1" applyAlignment="1">
      <alignment/>
    </xf>
    <xf numFmtId="179" fontId="1" fillId="0" borderId="0" xfId="0" applyNumberFormat="1" applyFont="1" applyFill="1" applyBorder="1" applyAlignment="1">
      <alignment horizontal="right" wrapText="1"/>
    </xf>
    <xf numFmtId="179" fontId="1" fillId="0" borderId="10" xfId="0" applyNumberFormat="1" applyFont="1" applyBorder="1" applyAlignment="1">
      <alignment horizontal="right" vertical="center" wrapText="1"/>
    </xf>
    <xf numFmtId="179" fontId="1" fillId="0" borderId="10" xfId="0" applyNumberFormat="1" applyFont="1" applyBorder="1" applyAlignment="1">
      <alignment horizontal="right" vertical="center"/>
    </xf>
    <xf numFmtId="179" fontId="3" fillId="0" borderId="10" xfId="0" applyNumberFormat="1" applyFont="1" applyBorder="1" applyAlignment="1">
      <alignment horizontal="right" vertical="center" wrapText="1"/>
    </xf>
    <xf numFmtId="178" fontId="3" fillId="0" borderId="11" xfId="0" applyNumberFormat="1" applyFont="1" applyBorder="1" applyAlignment="1">
      <alignment horizontal="right" vertical="center" wrapText="1"/>
    </xf>
    <xf numFmtId="178" fontId="1" fillId="0" borderId="11" xfId="0" applyNumberFormat="1" applyFont="1" applyBorder="1" applyAlignment="1">
      <alignment horizontal="right" vertical="center" wrapText="1"/>
    </xf>
    <xf numFmtId="179" fontId="44" fillId="0" borderId="10" xfId="0" applyNumberFormat="1" applyFont="1" applyBorder="1" applyAlignment="1">
      <alignment horizontal="right" vertical="center" wrapText="1"/>
    </xf>
    <xf numFmtId="0" fontId="0" fillId="0" borderId="0" xfId="0" applyAlignment="1">
      <alignment/>
    </xf>
    <xf numFmtId="179" fontId="1" fillId="0" borderId="14" xfId="0" applyNumberFormat="1" applyFont="1" applyBorder="1" applyAlignment="1">
      <alignment horizontal="right" vertical="center"/>
    </xf>
    <xf numFmtId="179" fontId="1" fillId="0" borderId="11" xfId="0" applyNumberFormat="1" applyFont="1" applyBorder="1" applyAlignment="1">
      <alignment horizontal="right" vertical="center" wrapText="1"/>
    </xf>
    <xf numFmtId="0" fontId="1" fillId="0" borderId="15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179" fontId="3" fillId="0" borderId="11" xfId="0" applyNumberFormat="1" applyFont="1" applyBorder="1" applyAlignment="1">
      <alignment horizontal="right" vertical="center" wrapText="1"/>
    </xf>
    <xf numFmtId="179" fontId="1" fillId="0" borderId="14" xfId="0" applyNumberFormat="1" applyFont="1" applyBorder="1" applyAlignment="1">
      <alignment horizontal="right" vertical="center" wrapText="1"/>
    </xf>
    <xf numFmtId="179" fontId="3" fillId="0" borderId="17" xfId="0" applyNumberFormat="1" applyFont="1" applyBorder="1" applyAlignment="1">
      <alignment horizontal="right" vertical="center" wrapText="1"/>
    </xf>
    <xf numFmtId="179" fontId="3" fillId="0" borderId="18" xfId="0" applyNumberFormat="1" applyFont="1" applyBorder="1" applyAlignment="1">
      <alignment horizontal="right" vertical="center" wrapText="1"/>
    </xf>
    <xf numFmtId="178" fontId="2" fillId="0" borderId="0" xfId="0" applyNumberFormat="1" applyFont="1" applyAlignment="1">
      <alignment/>
    </xf>
    <xf numFmtId="0" fontId="2" fillId="0" borderId="19" xfId="0" applyFont="1" applyBorder="1" applyAlignment="1">
      <alignment horizontal="center" vertical="center" wrapText="1"/>
    </xf>
    <xf numFmtId="178" fontId="2" fillId="0" borderId="13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49" fontId="2" fillId="0" borderId="21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178" fontId="2" fillId="0" borderId="18" xfId="0" applyNumberFormat="1" applyFont="1" applyBorder="1" applyAlignment="1">
      <alignment horizontal="right" vertical="center"/>
    </xf>
    <xf numFmtId="1" fontId="2" fillId="0" borderId="11" xfId="0" applyNumberFormat="1" applyFont="1" applyBorder="1" applyAlignment="1">
      <alignment horizontal="right" vertical="center"/>
    </xf>
    <xf numFmtId="179" fontId="2" fillId="0" borderId="11" xfId="0" applyNumberFormat="1" applyFont="1" applyBorder="1" applyAlignment="1">
      <alignment horizontal="right" vertical="center"/>
    </xf>
    <xf numFmtId="178" fontId="3" fillId="0" borderId="14" xfId="0" applyNumberFormat="1" applyFont="1" applyBorder="1" applyAlignment="1">
      <alignment horizontal="right" vertical="center" wrapText="1"/>
    </xf>
    <xf numFmtId="178" fontId="1" fillId="0" borderId="14" xfId="0" applyNumberFormat="1" applyFont="1" applyBorder="1" applyAlignment="1">
      <alignment horizontal="right" vertical="center" wrapText="1"/>
    </xf>
    <xf numFmtId="179" fontId="1" fillId="0" borderId="10" xfId="0" applyNumberFormat="1" applyFont="1" applyBorder="1" applyAlignment="1" applyProtection="1">
      <alignment horizontal="right" vertical="center" wrapText="1"/>
      <protection/>
    </xf>
    <xf numFmtId="179" fontId="3" fillId="0" borderId="14" xfId="0" applyNumberFormat="1" applyFont="1" applyBorder="1" applyAlignment="1">
      <alignment horizontal="right" vertical="center" wrapText="1"/>
    </xf>
    <xf numFmtId="179" fontId="1" fillId="0" borderId="23" xfId="0" applyNumberFormat="1" applyFont="1" applyBorder="1" applyAlignment="1">
      <alignment horizontal="right" vertical="center" wrapText="1"/>
    </xf>
    <xf numFmtId="179" fontId="1" fillId="0" borderId="14" xfId="0" applyNumberFormat="1" applyFont="1" applyBorder="1" applyAlignment="1">
      <alignment horizontal="center" vertical="center" wrapText="1"/>
    </xf>
    <xf numFmtId="179" fontId="3" fillId="0" borderId="14" xfId="0" applyNumberFormat="1" applyFont="1" applyBorder="1" applyAlignment="1">
      <alignment horizontal="center" vertical="center" wrapText="1"/>
    </xf>
    <xf numFmtId="179" fontId="3" fillId="0" borderId="10" xfId="0" applyNumberFormat="1" applyFont="1" applyBorder="1" applyAlignment="1">
      <alignment horizontal="right" vertical="center"/>
    </xf>
    <xf numFmtId="179" fontId="45" fillId="0" borderId="10" xfId="0" applyNumberFormat="1" applyFont="1" applyBorder="1" applyAlignment="1">
      <alignment horizontal="right" vertical="center" wrapText="1"/>
    </xf>
    <xf numFmtId="0" fontId="2" fillId="0" borderId="10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justify" wrapText="1"/>
    </xf>
    <xf numFmtId="0" fontId="2" fillId="0" borderId="17" xfId="0" applyFont="1" applyBorder="1" applyAlignment="1">
      <alignment horizontal="justify" vertical="center" wrapText="1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1" fillId="0" borderId="26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1" fillId="0" borderId="26" xfId="0" applyFont="1" applyBorder="1" applyAlignment="1">
      <alignment horizontal="justify" vertical="top" wrapText="1"/>
    </xf>
    <xf numFmtId="0" fontId="1" fillId="0" borderId="15" xfId="0" applyFont="1" applyBorder="1" applyAlignment="1">
      <alignment horizontal="justify" vertical="top" wrapText="1"/>
    </xf>
    <xf numFmtId="178" fontId="1" fillId="0" borderId="26" xfId="0" applyNumberFormat="1" applyFont="1" applyBorder="1" applyAlignment="1">
      <alignment horizontal="left" vertical="top" wrapText="1"/>
    </xf>
    <xf numFmtId="178" fontId="1" fillId="0" borderId="15" xfId="0" applyNumberFormat="1" applyFont="1" applyBorder="1" applyAlignment="1">
      <alignment horizontal="left" vertical="top" wrapText="1"/>
    </xf>
    <xf numFmtId="178" fontId="3" fillId="0" borderId="26" xfId="0" applyNumberFormat="1" applyFont="1" applyBorder="1" applyAlignment="1">
      <alignment horizontal="left" vertical="center" wrapText="1"/>
    </xf>
    <xf numFmtId="178" fontId="3" fillId="0" borderId="15" xfId="0" applyNumberFormat="1" applyFont="1" applyBorder="1" applyAlignment="1">
      <alignment horizontal="left" vertical="center" wrapText="1"/>
    </xf>
    <xf numFmtId="178" fontId="1" fillId="0" borderId="26" xfId="0" applyNumberFormat="1" applyFont="1" applyBorder="1" applyAlignment="1">
      <alignment horizontal="left" vertical="center" wrapText="1"/>
    </xf>
    <xf numFmtId="178" fontId="1" fillId="0" borderId="15" xfId="0" applyNumberFormat="1" applyFont="1" applyBorder="1" applyAlignment="1">
      <alignment horizontal="left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178" fontId="3" fillId="0" borderId="26" xfId="0" applyNumberFormat="1" applyFont="1" applyBorder="1" applyAlignment="1">
      <alignment horizontal="center" vertical="center" wrapText="1"/>
    </xf>
    <xf numFmtId="178" fontId="3" fillId="0" borderId="25" xfId="0" applyNumberFormat="1" applyFont="1" applyBorder="1" applyAlignment="1">
      <alignment horizontal="center" vertical="center" wrapText="1"/>
    </xf>
    <xf numFmtId="178" fontId="3" fillId="0" borderId="14" xfId="0" applyNumberFormat="1" applyFont="1" applyBorder="1" applyAlignment="1">
      <alignment horizontal="center" vertical="center" wrapText="1"/>
    </xf>
    <xf numFmtId="178" fontId="3" fillId="0" borderId="26" xfId="0" applyNumberFormat="1" applyFont="1" applyBorder="1" applyAlignment="1">
      <alignment horizontal="left" vertical="top" wrapText="1"/>
    </xf>
    <xf numFmtId="178" fontId="3" fillId="0" borderId="15" xfId="0" applyNumberFormat="1" applyFont="1" applyBorder="1" applyAlignment="1">
      <alignment horizontal="left" vertical="top" wrapText="1"/>
    </xf>
    <xf numFmtId="0" fontId="3" fillId="0" borderId="26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justify" vertical="center" wrapText="1"/>
    </xf>
    <xf numFmtId="0" fontId="1" fillId="0" borderId="15" xfId="0" applyFont="1" applyBorder="1" applyAlignment="1">
      <alignment horizontal="justify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3" fillId="0" borderId="26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left" vertical="top" wrapText="1"/>
    </xf>
    <xf numFmtId="0" fontId="3" fillId="0" borderId="29" xfId="0" applyFont="1" applyBorder="1" applyAlignment="1">
      <alignment horizontal="left" vertical="center" wrapText="1"/>
    </xf>
    <xf numFmtId="0" fontId="3" fillId="0" borderId="30" xfId="0" applyFont="1" applyBorder="1" applyAlignment="1">
      <alignment horizontal="left" vertical="center" wrapText="1"/>
    </xf>
    <xf numFmtId="0" fontId="3" fillId="0" borderId="26" xfId="0" applyFont="1" applyBorder="1" applyAlignment="1">
      <alignment horizontal="justify" vertical="center" wrapText="1"/>
    </xf>
    <xf numFmtId="0" fontId="3" fillId="0" borderId="15" xfId="0" applyFont="1" applyBorder="1" applyAlignment="1">
      <alignment horizontal="justify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7"/>
  <sheetViews>
    <sheetView tabSelected="1" zoomScale="85" zoomScaleNormal="85" zoomScalePageLayoutView="0" workbookViewId="0" topLeftCell="A91">
      <selection activeCell="G99" sqref="G99"/>
    </sheetView>
  </sheetViews>
  <sheetFormatPr defaultColWidth="9.00390625" defaultRowHeight="12.75"/>
  <cols>
    <col min="1" max="1" width="7.375" style="0" customWidth="1"/>
    <col min="2" max="2" width="47.75390625" style="0" customWidth="1"/>
    <col min="3" max="3" width="14.625" style="0" customWidth="1"/>
    <col min="4" max="4" width="14.375" style="0" customWidth="1"/>
    <col min="5" max="5" width="13.875" style="0" customWidth="1"/>
    <col min="6" max="6" width="10.75390625" style="0" bestFit="1" customWidth="1"/>
  </cols>
  <sheetData>
    <row r="1" spans="1:5" ht="18">
      <c r="A1" s="55" t="s">
        <v>7</v>
      </c>
      <c r="B1" s="55"/>
      <c r="C1" s="55"/>
      <c r="D1" s="55"/>
      <c r="E1" s="55"/>
    </row>
    <row r="2" spans="1:5" ht="18">
      <c r="A2" s="55" t="s">
        <v>12</v>
      </c>
      <c r="B2" s="55"/>
      <c r="C2" s="55"/>
      <c r="D2" s="55"/>
      <c r="E2" s="55"/>
    </row>
    <row r="3" spans="1:5" ht="18">
      <c r="A3" s="55" t="s">
        <v>91</v>
      </c>
      <c r="B3" s="55"/>
      <c r="C3" s="55"/>
      <c r="D3" s="55"/>
      <c r="E3" s="55"/>
    </row>
    <row r="4" spans="1:5" ht="14.25" customHeight="1">
      <c r="A4" s="5"/>
      <c r="B4" s="5"/>
      <c r="C4" s="4"/>
      <c r="D4" s="4"/>
      <c r="E4" s="4"/>
    </row>
    <row r="5" spans="1:5" ht="18.75" thickBot="1">
      <c r="A5" s="5"/>
      <c r="B5" s="5"/>
      <c r="C5" s="4"/>
      <c r="D5" s="4"/>
      <c r="E5" s="4"/>
    </row>
    <row r="6" spans="1:5" ht="83.25" customHeight="1">
      <c r="A6" s="67" t="s">
        <v>8</v>
      </c>
      <c r="B6" s="68"/>
      <c r="C6" s="9" t="s">
        <v>92</v>
      </c>
      <c r="D6" s="9" t="s">
        <v>20</v>
      </c>
      <c r="E6" s="10" t="s">
        <v>6</v>
      </c>
    </row>
    <row r="7" spans="1:5" ht="15">
      <c r="A7" s="69">
        <v>1</v>
      </c>
      <c r="B7" s="70"/>
      <c r="C7" s="6">
        <v>2</v>
      </c>
      <c r="D7" s="6">
        <v>3</v>
      </c>
      <c r="E7" s="7">
        <v>4</v>
      </c>
    </row>
    <row r="8" spans="1:5" ht="23.25" customHeight="1">
      <c r="A8" s="71" t="s">
        <v>9</v>
      </c>
      <c r="B8" s="72"/>
      <c r="C8" s="72"/>
      <c r="D8" s="72"/>
      <c r="E8" s="73"/>
    </row>
    <row r="9" spans="1:5" ht="15">
      <c r="A9" s="74" t="s">
        <v>0</v>
      </c>
      <c r="B9" s="75"/>
      <c r="C9" s="16">
        <f>SUM(C10:C21)-0.1</f>
        <v>3741.8999999999996</v>
      </c>
      <c r="D9" s="16">
        <f>SUM(D10:D21)</f>
        <v>4124.8</v>
      </c>
      <c r="E9" s="39">
        <f aca="true" t="shared" si="0" ref="E9:E14">D9/C9*100</f>
        <v>110.23276944867581</v>
      </c>
    </row>
    <row r="10" spans="1:5" ht="15">
      <c r="A10" s="61" t="s">
        <v>1</v>
      </c>
      <c r="B10" s="62"/>
      <c r="C10" s="41">
        <v>628.6</v>
      </c>
      <c r="D10" s="41">
        <v>659.7</v>
      </c>
      <c r="E10" s="21">
        <f t="shared" si="0"/>
        <v>104.94750238625517</v>
      </c>
    </row>
    <row r="11" spans="1:5" ht="33.75" customHeight="1">
      <c r="A11" s="61" t="s">
        <v>15</v>
      </c>
      <c r="B11" s="62"/>
      <c r="C11" s="41">
        <v>265.9</v>
      </c>
      <c r="D11" s="41">
        <v>237.4</v>
      </c>
      <c r="E11" s="40">
        <f t="shared" si="0"/>
        <v>89.2816848439263</v>
      </c>
    </row>
    <row r="12" spans="1:5" ht="18.75" customHeight="1">
      <c r="A12" s="61" t="s">
        <v>2</v>
      </c>
      <c r="B12" s="62"/>
      <c r="C12" s="14">
        <v>0</v>
      </c>
      <c r="D12" s="14">
        <v>0.1</v>
      </c>
      <c r="E12" s="40"/>
    </row>
    <row r="13" spans="1:5" ht="18.75" customHeight="1">
      <c r="A13" s="61" t="s">
        <v>3</v>
      </c>
      <c r="B13" s="62"/>
      <c r="C13" s="41">
        <v>2683.2</v>
      </c>
      <c r="D13" s="41">
        <v>3064.6</v>
      </c>
      <c r="E13" s="26">
        <f t="shared" si="0"/>
        <v>114.21437090041742</v>
      </c>
    </row>
    <row r="14" spans="1:10" ht="18.75" customHeight="1">
      <c r="A14" s="61" t="s">
        <v>4</v>
      </c>
      <c r="B14" s="62"/>
      <c r="C14" s="41">
        <v>4</v>
      </c>
      <c r="D14" s="41">
        <v>0.5</v>
      </c>
      <c r="E14" s="40">
        <f t="shared" si="0"/>
        <v>12.5</v>
      </c>
      <c r="H14" s="11"/>
      <c r="I14" s="12"/>
      <c r="J14" s="13"/>
    </row>
    <row r="15" spans="1:10" ht="35.25" customHeight="1">
      <c r="A15" s="61" t="s">
        <v>21</v>
      </c>
      <c r="B15" s="62"/>
      <c r="C15" s="15">
        <v>0</v>
      </c>
      <c r="D15" s="15">
        <v>0</v>
      </c>
      <c r="E15" s="21"/>
      <c r="H15" s="11"/>
      <c r="I15" s="12"/>
      <c r="J15" s="13"/>
    </row>
    <row r="16" spans="1:5" ht="33.75" customHeight="1">
      <c r="A16" s="61" t="s">
        <v>16</v>
      </c>
      <c r="B16" s="62"/>
      <c r="C16" s="41">
        <v>127.2</v>
      </c>
      <c r="D16" s="41">
        <v>127.2</v>
      </c>
      <c r="E16" s="40">
        <f>D16/C16*100</f>
        <v>100</v>
      </c>
    </row>
    <row r="17" spans="1:10" ht="19.5" customHeight="1">
      <c r="A17" s="61" t="s">
        <v>22</v>
      </c>
      <c r="B17" s="62"/>
      <c r="C17" s="15">
        <v>0</v>
      </c>
      <c r="D17" s="15">
        <v>0</v>
      </c>
      <c r="E17" s="40"/>
      <c r="H17" s="11"/>
      <c r="I17" s="12"/>
      <c r="J17" s="13"/>
    </row>
    <row r="18" spans="1:10" ht="35.25" customHeight="1">
      <c r="A18" s="61" t="s">
        <v>23</v>
      </c>
      <c r="B18" s="62"/>
      <c r="C18" s="15">
        <v>23.1</v>
      </c>
      <c r="D18" s="15">
        <v>23.1</v>
      </c>
      <c r="E18" s="40">
        <f>D18/C18*100</f>
        <v>100</v>
      </c>
      <c r="H18" s="11"/>
      <c r="I18" s="12"/>
      <c r="J18" s="13"/>
    </row>
    <row r="19" spans="1:10" ht="31.5" customHeight="1">
      <c r="A19" s="61" t="s">
        <v>24</v>
      </c>
      <c r="B19" s="62"/>
      <c r="C19" s="15">
        <v>0</v>
      </c>
      <c r="D19" s="15">
        <v>0</v>
      </c>
      <c r="E19" s="40"/>
      <c r="H19" s="11"/>
      <c r="I19" s="12"/>
      <c r="J19" s="13"/>
    </row>
    <row r="20" spans="1:5" ht="19.5" customHeight="1">
      <c r="A20" s="57" t="s">
        <v>14</v>
      </c>
      <c r="B20" s="58"/>
      <c r="C20" s="41">
        <v>10</v>
      </c>
      <c r="D20" s="41">
        <v>12.2</v>
      </c>
      <c r="E20" s="40">
        <f>D20/C20*100</f>
        <v>122</v>
      </c>
    </row>
    <row r="21" spans="1:5" ht="20.25" customHeight="1">
      <c r="A21" s="57" t="s">
        <v>25</v>
      </c>
      <c r="B21" s="58"/>
      <c r="C21" s="15">
        <v>0</v>
      </c>
      <c r="D21" s="15">
        <v>0</v>
      </c>
      <c r="E21" s="40"/>
    </row>
    <row r="22" spans="1:5" ht="22.5" customHeight="1">
      <c r="A22" s="63" t="s">
        <v>5</v>
      </c>
      <c r="B22" s="64"/>
      <c r="C22" s="16">
        <f>SUM(C23:C28)</f>
        <v>2652.3</v>
      </c>
      <c r="D22" s="16">
        <f>SUM(D23:D28)</f>
        <v>2652.3</v>
      </c>
      <c r="E22" s="39">
        <f aca="true" t="shared" si="1" ref="E22:E29">D22/C22*100</f>
        <v>100</v>
      </c>
    </row>
    <row r="23" spans="1:5" ht="24.75" customHeight="1">
      <c r="A23" s="65" t="s">
        <v>17</v>
      </c>
      <c r="B23" s="66"/>
      <c r="C23" s="14">
        <v>680</v>
      </c>
      <c r="D23" s="14">
        <v>680</v>
      </c>
      <c r="E23" s="40">
        <f t="shared" si="1"/>
        <v>100</v>
      </c>
    </row>
    <row r="24" spans="1:5" ht="51.75" customHeight="1" hidden="1">
      <c r="A24" s="24" t="s">
        <v>13</v>
      </c>
      <c r="B24" s="23"/>
      <c r="C24" s="14"/>
      <c r="D24" s="14"/>
      <c r="E24" s="40" t="e">
        <f t="shared" si="1"/>
        <v>#DIV/0!</v>
      </c>
    </row>
    <row r="25" spans="1:5" ht="36.75" customHeight="1">
      <c r="A25" s="59" t="s">
        <v>93</v>
      </c>
      <c r="B25" s="60"/>
      <c r="C25" s="14">
        <v>1238.4</v>
      </c>
      <c r="D25" s="14">
        <v>1238.4</v>
      </c>
      <c r="E25" s="40">
        <f t="shared" si="1"/>
        <v>100</v>
      </c>
    </row>
    <row r="26" spans="1:5" ht="36" customHeight="1">
      <c r="A26" s="57" t="s">
        <v>18</v>
      </c>
      <c r="B26" s="58"/>
      <c r="C26" s="14">
        <v>158.8</v>
      </c>
      <c r="D26" s="14">
        <v>158.8</v>
      </c>
      <c r="E26" s="40">
        <f t="shared" si="1"/>
        <v>100</v>
      </c>
    </row>
    <row r="27" spans="1:5" ht="36.75" customHeight="1">
      <c r="A27" s="59" t="s">
        <v>19</v>
      </c>
      <c r="B27" s="60"/>
      <c r="C27" s="41">
        <v>575.1</v>
      </c>
      <c r="D27" s="41">
        <v>575.1</v>
      </c>
      <c r="E27" s="40">
        <f t="shared" si="1"/>
        <v>100</v>
      </c>
    </row>
    <row r="28" spans="1:5" ht="50.25" customHeight="1">
      <c r="A28" s="59" t="s">
        <v>83</v>
      </c>
      <c r="B28" s="60"/>
      <c r="C28" s="14">
        <v>0</v>
      </c>
      <c r="D28" s="14">
        <v>0</v>
      </c>
      <c r="E28" s="18"/>
    </row>
    <row r="29" spans="1:5" ht="27" customHeight="1">
      <c r="A29" s="63" t="s">
        <v>82</v>
      </c>
      <c r="B29" s="64"/>
      <c r="C29" s="16">
        <f>C9+C22</f>
        <v>6394.2</v>
      </c>
      <c r="D29" s="16">
        <f>D9+D22</f>
        <v>6777.1</v>
      </c>
      <c r="E29" s="17">
        <f t="shared" si="1"/>
        <v>105.98823934190361</v>
      </c>
    </row>
    <row r="30" spans="1:5" ht="23.25" customHeight="1">
      <c r="A30" s="71" t="s">
        <v>10</v>
      </c>
      <c r="B30" s="72"/>
      <c r="C30" s="72"/>
      <c r="D30" s="72"/>
      <c r="E30" s="73"/>
    </row>
    <row r="31" spans="1:5" ht="23.25" customHeight="1">
      <c r="A31" s="76" t="s">
        <v>26</v>
      </c>
      <c r="B31" s="77"/>
      <c r="C31" s="16">
        <f>SUM(C32:C38)</f>
        <v>5108.900000000001</v>
      </c>
      <c r="D31" s="16">
        <f>SUM(D32:D38)</f>
        <v>4709.4</v>
      </c>
      <c r="E31" s="42">
        <f>D31/C31*100</f>
        <v>92.18031278748849</v>
      </c>
    </row>
    <row r="32" spans="1:5" ht="52.5" customHeight="1">
      <c r="A32" s="59" t="s">
        <v>27</v>
      </c>
      <c r="B32" s="60"/>
      <c r="C32" s="41">
        <v>855.5</v>
      </c>
      <c r="D32" s="41">
        <v>852.3</v>
      </c>
      <c r="E32" s="26">
        <f>D32/C32*100</f>
        <v>99.6259497369959</v>
      </c>
    </row>
    <row r="33" spans="1:5" ht="51" customHeight="1">
      <c r="A33" s="59" t="s">
        <v>28</v>
      </c>
      <c r="B33" s="60"/>
      <c r="C33" s="15">
        <v>0</v>
      </c>
      <c r="D33" s="19">
        <v>0</v>
      </c>
      <c r="E33" s="26"/>
    </row>
    <row r="34" spans="1:5" ht="22.5" customHeight="1">
      <c r="A34" s="78" t="s">
        <v>29</v>
      </c>
      <c r="B34" s="79"/>
      <c r="C34" s="41">
        <v>3203.6</v>
      </c>
      <c r="D34" s="41">
        <v>2851.6</v>
      </c>
      <c r="E34" s="26">
        <f>D34/C34*100</f>
        <v>89.01236109376951</v>
      </c>
    </row>
    <row r="35" spans="1:5" ht="33.75" customHeight="1">
      <c r="A35" s="59" t="s">
        <v>30</v>
      </c>
      <c r="B35" s="60"/>
      <c r="C35" s="41">
        <v>77.9</v>
      </c>
      <c r="D35" s="41">
        <v>77.8</v>
      </c>
      <c r="E35" s="26">
        <f>D35/C35*100</f>
        <v>99.87163029525031</v>
      </c>
    </row>
    <row r="36" spans="1:5" ht="21.75" customHeight="1">
      <c r="A36" s="78" t="s">
        <v>31</v>
      </c>
      <c r="B36" s="79"/>
      <c r="C36" s="15">
        <v>225.1</v>
      </c>
      <c r="D36" s="15">
        <v>225.1</v>
      </c>
      <c r="E36" s="26">
        <f>D36/C36*100</f>
        <v>100</v>
      </c>
    </row>
    <row r="37" spans="1:8" ht="21.75" customHeight="1">
      <c r="A37" s="80" t="s">
        <v>32</v>
      </c>
      <c r="B37" s="81"/>
      <c r="C37" s="14">
        <v>10</v>
      </c>
      <c r="D37" s="14">
        <v>0</v>
      </c>
      <c r="E37" s="26">
        <f aca="true" t="shared" si="2" ref="E37:E43">D37/C37*100</f>
        <v>0</v>
      </c>
      <c r="H37" s="20"/>
    </row>
    <row r="38" spans="1:5" ht="21.75" customHeight="1">
      <c r="A38" s="80" t="s">
        <v>33</v>
      </c>
      <c r="B38" s="81"/>
      <c r="C38" s="41">
        <v>736.8</v>
      </c>
      <c r="D38" s="41">
        <v>702.6</v>
      </c>
      <c r="E38" s="26">
        <f t="shared" si="2"/>
        <v>95.35830618892508</v>
      </c>
    </row>
    <row r="39" spans="1:5" ht="23.25" customHeight="1">
      <c r="A39" s="76" t="s">
        <v>34</v>
      </c>
      <c r="B39" s="77"/>
      <c r="C39" s="16">
        <f>C40</f>
        <v>152</v>
      </c>
      <c r="D39" s="16">
        <f>D40</f>
        <v>152</v>
      </c>
      <c r="E39" s="42">
        <f t="shared" si="2"/>
        <v>100</v>
      </c>
    </row>
    <row r="40" spans="1:5" ht="19.5" customHeight="1">
      <c r="A40" s="57" t="s">
        <v>35</v>
      </c>
      <c r="B40" s="58"/>
      <c r="C40" s="14">
        <v>152</v>
      </c>
      <c r="D40" s="14">
        <v>152</v>
      </c>
      <c r="E40" s="26">
        <f t="shared" si="2"/>
        <v>100</v>
      </c>
    </row>
    <row r="41" spans="1:5" ht="36" customHeight="1">
      <c r="A41" s="82" t="s">
        <v>36</v>
      </c>
      <c r="B41" s="83"/>
      <c r="C41" s="46">
        <f>C42+C43+C44</f>
        <v>114.2</v>
      </c>
      <c r="D41" s="46">
        <f>D42+D43+D44</f>
        <v>94.4</v>
      </c>
      <c r="E41" s="42">
        <f t="shared" si="2"/>
        <v>82.66199649737304</v>
      </c>
    </row>
    <row r="42" spans="1:5" ht="49.5" customHeight="1">
      <c r="A42" s="59" t="s">
        <v>37</v>
      </c>
      <c r="B42" s="60"/>
      <c r="C42" s="15">
        <v>10</v>
      </c>
      <c r="D42" s="15">
        <v>0</v>
      </c>
      <c r="E42" s="26">
        <f t="shared" si="2"/>
        <v>0</v>
      </c>
    </row>
    <row r="43" spans="1:5" ht="23.25" customHeight="1">
      <c r="A43" s="78" t="s">
        <v>38</v>
      </c>
      <c r="B43" s="79"/>
      <c r="C43" s="14">
        <v>104.2</v>
      </c>
      <c r="D43" s="14">
        <v>94.4</v>
      </c>
      <c r="E43" s="26">
        <f t="shared" si="2"/>
        <v>90.59500959692899</v>
      </c>
    </row>
    <row r="44" spans="1:5" ht="34.5" customHeight="1">
      <c r="A44" s="59" t="s">
        <v>39</v>
      </c>
      <c r="B44" s="60"/>
      <c r="C44" s="14">
        <v>0</v>
      </c>
      <c r="D44" s="19">
        <v>0</v>
      </c>
      <c r="E44" s="26"/>
    </row>
    <row r="45" spans="1:5" ht="21.75" customHeight="1">
      <c r="A45" s="76" t="s">
        <v>40</v>
      </c>
      <c r="B45" s="77"/>
      <c r="C45" s="16">
        <f>SUM(C46:C47)</f>
        <v>1137.7</v>
      </c>
      <c r="D45" s="16">
        <f>SUM(D46:D47)</f>
        <v>868.5</v>
      </c>
      <c r="E45" s="42">
        <f>D45/C45*100</f>
        <v>76.33822624593478</v>
      </c>
    </row>
    <row r="46" spans="1:5" ht="21.75" customHeight="1">
      <c r="A46" s="80" t="s">
        <v>41</v>
      </c>
      <c r="B46" s="81"/>
      <c r="C46" s="41">
        <v>1107.7</v>
      </c>
      <c r="D46" s="41">
        <v>868.5</v>
      </c>
      <c r="E46" s="26">
        <f>D46/C46*100</f>
        <v>78.4057055159339</v>
      </c>
    </row>
    <row r="47" spans="1:5" ht="24.75" customHeight="1">
      <c r="A47" s="80" t="s">
        <v>42</v>
      </c>
      <c r="B47" s="81"/>
      <c r="C47" s="19">
        <v>30</v>
      </c>
      <c r="D47" s="19">
        <v>0</v>
      </c>
      <c r="E47" s="26">
        <f>D47/C47*100</f>
        <v>0</v>
      </c>
    </row>
    <row r="48" spans="1:5" ht="21" customHeight="1">
      <c r="A48" s="76" t="s">
        <v>43</v>
      </c>
      <c r="B48" s="77"/>
      <c r="C48" s="47">
        <f>SUM(C49:C52)</f>
        <v>369.7</v>
      </c>
      <c r="D48" s="47">
        <f>SUM(D49:D52)</f>
        <v>280.3</v>
      </c>
      <c r="E48" s="42">
        <f>D48/C48*100</f>
        <v>75.81823099810659</v>
      </c>
    </row>
    <row r="49" spans="1:5" ht="21" customHeight="1">
      <c r="A49" s="80" t="s">
        <v>44</v>
      </c>
      <c r="B49" s="81"/>
      <c r="C49" s="19">
        <v>0</v>
      </c>
      <c r="D49" s="19">
        <f>C49</f>
        <v>0</v>
      </c>
      <c r="E49" s="26"/>
    </row>
    <row r="50" spans="1:5" ht="21" customHeight="1">
      <c r="A50" s="80" t="s">
        <v>45</v>
      </c>
      <c r="B50" s="81"/>
      <c r="C50" s="14">
        <v>0</v>
      </c>
      <c r="D50" s="14">
        <v>0</v>
      </c>
      <c r="E50" s="26"/>
    </row>
    <row r="51" spans="1:5" ht="21" customHeight="1">
      <c r="A51" s="80" t="s">
        <v>46</v>
      </c>
      <c r="B51" s="81"/>
      <c r="C51" s="41">
        <v>245.2</v>
      </c>
      <c r="D51" s="41">
        <v>155.8</v>
      </c>
      <c r="E51" s="26">
        <f>D51/C51*100</f>
        <v>63.5399673735726</v>
      </c>
    </row>
    <row r="52" spans="1:5" ht="36" customHeight="1">
      <c r="A52" s="57" t="s">
        <v>47</v>
      </c>
      <c r="B52" s="58"/>
      <c r="C52" s="41">
        <v>124.5</v>
      </c>
      <c r="D52" s="41">
        <v>124.5</v>
      </c>
      <c r="E52" s="26">
        <f>D52/C52*100</f>
        <v>100</v>
      </c>
    </row>
    <row r="53" spans="1:5" ht="21" customHeight="1">
      <c r="A53" s="82" t="s">
        <v>48</v>
      </c>
      <c r="B53" s="83"/>
      <c r="C53" s="46">
        <f>C54+C55+C56</f>
        <v>0</v>
      </c>
      <c r="D53" s="46">
        <f>D54+D55+D56</f>
        <v>0</v>
      </c>
      <c r="E53" s="42"/>
    </row>
    <row r="54" spans="1:5" ht="21" customHeight="1">
      <c r="A54" s="57" t="s">
        <v>49</v>
      </c>
      <c r="B54" s="58"/>
      <c r="C54" s="15">
        <v>0</v>
      </c>
      <c r="D54" s="15">
        <v>0</v>
      </c>
      <c r="E54" s="26"/>
    </row>
    <row r="55" spans="1:5" ht="35.25" customHeight="1">
      <c r="A55" s="57" t="s">
        <v>50</v>
      </c>
      <c r="B55" s="58"/>
      <c r="C55" s="15">
        <v>0</v>
      </c>
      <c r="D55" s="15">
        <v>0</v>
      </c>
      <c r="E55" s="26"/>
    </row>
    <row r="56" spans="1:5" ht="22.5" customHeight="1">
      <c r="A56" s="57" t="s">
        <v>51</v>
      </c>
      <c r="B56" s="58"/>
      <c r="C56" s="15">
        <v>0</v>
      </c>
      <c r="D56" s="15">
        <v>0</v>
      </c>
      <c r="E56" s="26"/>
    </row>
    <row r="57" spans="1:5" ht="21" customHeight="1">
      <c r="A57" s="82" t="s">
        <v>52</v>
      </c>
      <c r="B57" s="83"/>
      <c r="C57" s="16">
        <f>C58+C59+C60+C61+C62</f>
        <v>0</v>
      </c>
      <c r="D57" s="16">
        <f>D58+D59+D60+D61+D62</f>
        <v>0</v>
      </c>
      <c r="E57" s="42"/>
    </row>
    <row r="58" spans="1:5" ht="21" customHeight="1">
      <c r="A58" s="57" t="s">
        <v>53</v>
      </c>
      <c r="B58" s="58"/>
      <c r="C58" s="15">
        <v>0</v>
      </c>
      <c r="D58" s="15">
        <v>0</v>
      </c>
      <c r="E58" s="26"/>
    </row>
    <row r="59" spans="1:5" ht="21" customHeight="1">
      <c r="A59" s="57" t="s">
        <v>54</v>
      </c>
      <c r="B59" s="58"/>
      <c r="C59" s="14">
        <v>0</v>
      </c>
      <c r="D59" s="14">
        <v>0</v>
      </c>
      <c r="E59" s="26"/>
    </row>
    <row r="60" spans="1:5" ht="21" customHeight="1">
      <c r="A60" s="57" t="s">
        <v>55</v>
      </c>
      <c r="B60" s="58"/>
      <c r="C60" s="15">
        <v>0</v>
      </c>
      <c r="D60" s="15">
        <v>0</v>
      </c>
      <c r="E60" s="26"/>
    </row>
    <row r="61" spans="1:5" ht="21" customHeight="1">
      <c r="A61" s="57" t="s">
        <v>56</v>
      </c>
      <c r="B61" s="58"/>
      <c r="C61" s="15">
        <v>0</v>
      </c>
      <c r="D61" s="15">
        <v>0</v>
      </c>
      <c r="E61" s="26"/>
    </row>
    <row r="62" spans="1:5" ht="21" customHeight="1">
      <c r="A62" s="57" t="s">
        <v>57</v>
      </c>
      <c r="B62" s="58"/>
      <c r="C62" s="15">
        <v>0</v>
      </c>
      <c r="D62" s="15">
        <v>0</v>
      </c>
      <c r="E62" s="26"/>
    </row>
    <row r="63" spans="1:5" ht="21" customHeight="1">
      <c r="A63" s="82" t="s">
        <v>11</v>
      </c>
      <c r="B63" s="83"/>
      <c r="C63" s="16">
        <f>C64+C65</f>
        <v>12</v>
      </c>
      <c r="D63" s="16">
        <f>D64+D65</f>
        <v>10.8</v>
      </c>
      <c r="E63" s="42">
        <f>D63/C63*100</f>
        <v>90</v>
      </c>
    </row>
    <row r="64" spans="1:5" ht="21" customHeight="1">
      <c r="A64" s="57" t="s">
        <v>58</v>
      </c>
      <c r="B64" s="58"/>
      <c r="C64" s="14">
        <v>12</v>
      </c>
      <c r="D64" s="14">
        <v>10.8</v>
      </c>
      <c r="E64" s="26">
        <f>D64/C64*100</f>
        <v>90</v>
      </c>
    </row>
    <row r="65" spans="1:5" ht="36" customHeight="1">
      <c r="A65" s="57" t="s">
        <v>59</v>
      </c>
      <c r="B65" s="58"/>
      <c r="C65" s="19">
        <v>0</v>
      </c>
      <c r="D65" s="19">
        <v>0</v>
      </c>
      <c r="E65" s="26"/>
    </row>
    <row r="66" spans="1:5" ht="21" customHeight="1">
      <c r="A66" s="82" t="s">
        <v>60</v>
      </c>
      <c r="B66" s="83"/>
      <c r="C66" s="16">
        <f>C67</f>
        <v>0</v>
      </c>
      <c r="D66" s="16">
        <f>D67</f>
        <v>0</v>
      </c>
      <c r="E66" s="42"/>
    </row>
    <row r="67" spans="1:5" ht="21" customHeight="1">
      <c r="A67" s="57" t="s">
        <v>61</v>
      </c>
      <c r="B67" s="58"/>
      <c r="C67" s="15">
        <v>0</v>
      </c>
      <c r="D67" s="15">
        <v>0</v>
      </c>
      <c r="E67" s="26"/>
    </row>
    <row r="68" spans="1:5" ht="21.75" customHeight="1">
      <c r="A68" s="76" t="s">
        <v>62</v>
      </c>
      <c r="B68" s="77"/>
      <c r="C68" s="16">
        <f>C69+C70+C71</f>
        <v>0</v>
      </c>
      <c r="D68" s="16">
        <f>D69+D70+D71</f>
        <v>0</v>
      </c>
      <c r="E68" s="42"/>
    </row>
    <row r="69" spans="1:5" ht="21.75" customHeight="1">
      <c r="A69" s="80" t="s">
        <v>63</v>
      </c>
      <c r="B69" s="81"/>
      <c r="C69" s="14">
        <v>0</v>
      </c>
      <c r="D69" s="14">
        <v>0</v>
      </c>
      <c r="E69" s="26"/>
    </row>
    <row r="70" spans="1:5" ht="21.75" customHeight="1">
      <c r="A70" s="80" t="s">
        <v>64</v>
      </c>
      <c r="B70" s="81"/>
      <c r="C70" s="14">
        <f>-C69</f>
        <v>0</v>
      </c>
      <c r="D70" s="14">
        <f>-D69</f>
        <v>0</v>
      </c>
      <c r="E70" s="26"/>
    </row>
    <row r="71" spans="1:5" ht="21.75" customHeight="1">
      <c r="A71" s="80" t="s">
        <v>65</v>
      </c>
      <c r="B71" s="81"/>
      <c r="C71" s="14">
        <f>C70</f>
        <v>0</v>
      </c>
      <c r="D71" s="14">
        <f>D70</f>
        <v>0</v>
      </c>
      <c r="E71" s="26"/>
    </row>
    <row r="72" spans="1:5" ht="21.75" customHeight="1">
      <c r="A72" s="76" t="s">
        <v>66</v>
      </c>
      <c r="B72" s="77"/>
      <c r="C72" s="16">
        <f>C73+C74+C75</f>
        <v>0</v>
      </c>
      <c r="D72" s="16">
        <f>D73+D74+D75</f>
        <v>0</v>
      </c>
      <c r="E72" s="26"/>
    </row>
    <row r="73" spans="1:5" ht="21.75" customHeight="1">
      <c r="A73" s="80" t="s">
        <v>67</v>
      </c>
      <c r="B73" s="81"/>
      <c r="C73" s="14">
        <f aca="true" t="shared" si="3" ref="C73:D77">C68</f>
        <v>0</v>
      </c>
      <c r="D73" s="14">
        <f t="shared" si="3"/>
        <v>0</v>
      </c>
      <c r="E73" s="43"/>
    </row>
    <row r="74" spans="1:5" ht="21.75" customHeight="1">
      <c r="A74" s="80" t="s">
        <v>68</v>
      </c>
      <c r="B74" s="81"/>
      <c r="C74" s="14">
        <f t="shared" si="3"/>
        <v>0</v>
      </c>
      <c r="D74" s="14">
        <f t="shared" si="3"/>
        <v>0</v>
      </c>
      <c r="E74" s="44"/>
    </row>
    <row r="75" spans="1:5" ht="31.5" customHeight="1">
      <c r="A75" s="78" t="s">
        <v>69</v>
      </c>
      <c r="B75" s="79"/>
      <c r="C75" s="14">
        <f t="shared" si="3"/>
        <v>0</v>
      </c>
      <c r="D75" s="14">
        <f t="shared" si="3"/>
        <v>0</v>
      </c>
      <c r="E75" s="44"/>
    </row>
    <row r="76" spans="1:5" ht="31.5" customHeight="1">
      <c r="A76" s="86" t="s">
        <v>70</v>
      </c>
      <c r="B76" s="87"/>
      <c r="C76" s="16">
        <f t="shared" si="3"/>
        <v>0</v>
      </c>
      <c r="D76" s="16">
        <f t="shared" si="3"/>
        <v>0</v>
      </c>
      <c r="E76" s="45"/>
    </row>
    <row r="77" spans="1:5" ht="21.75" customHeight="1">
      <c r="A77" s="76" t="s">
        <v>71</v>
      </c>
      <c r="B77" s="77"/>
      <c r="C77" s="16">
        <f t="shared" si="3"/>
        <v>0</v>
      </c>
      <c r="D77" s="16">
        <f t="shared" si="3"/>
        <v>0</v>
      </c>
      <c r="E77" s="45"/>
    </row>
    <row r="78" spans="1:5" ht="29.25" customHeight="1">
      <c r="A78" s="76" t="s">
        <v>72</v>
      </c>
      <c r="B78" s="77"/>
      <c r="C78" s="16">
        <f>C31+C39+C41+C45+C48+C53+C57+C63+C66+C68+C72+C76+C77</f>
        <v>6894.5</v>
      </c>
      <c r="D78" s="16">
        <f>D31+D39+D41+D45+D48+D53+D57+D63+D66+D68+D72+D76+D77</f>
        <v>6115.4</v>
      </c>
      <c r="E78" s="42">
        <f>D78/C78*100</f>
        <v>88.69968815722677</v>
      </c>
    </row>
    <row r="79" spans="1:5" ht="31.5" customHeight="1">
      <c r="A79" s="80" t="s">
        <v>73</v>
      </c>
      <c r="B79" s="81"/>
      <c r="C79" s="16">
        <f>C29-C78</f>
        <v>-500.3000000000002</v>
      </c>
      <c r="D79" s="16">
        <f>D29-D78</f>
        <v>661.7000000000007</v>
      </c>
      <c r="E79" s="25">
        <f>D79/C79*100</f>
        <v>-132.2606436138318</v>
      </c>
    </row>
    <row r="80" spans="1:5" ht="31.5" customHeight="1">
      <c r="A80" s="80" t="s">
        <v>74</v>
      </c>
      <c r="B80" s="81"/>
      <c r="C80" s="14">
        <f>C79</f>
        <v>-500.3000000000002</v>
      </c>
      <c r="D80" s="14">
        <f>D79</f>
        <v>661.7000000000007</v>
      </c>
      <c r="E80" s="25">
        <f>D80/C80*100</f>
        <v>-132.2606436138318</v>
      </c>
    </row>
    <row r="81" spans="1:5" ht="19.5" customHeight="1">
      <c r="A81" s="80" t="s">
        <v>75</v>
      </c>
      <c r="B81" s="81"/>
      <c r="C81" s="14">
        <f>C29</f>
        <v>6394.2</v>
      </c>
      <c r="D81" s="14">
        <f>D29</f>
        <v>6777.1</v>
      </c>
      <c r="E81" s="25">
        <f>D81/C81*100</f>
        <v>105.98823934190361</v>
      </c>
    </row>
    <row r="82" spans="1:5" ht="19.5" customHeight="1">
      <c r="A82" s="80" t="s">
        <v>76</v>
      </c>
      <c r="B82" s="81"/>
      <c r="C82" s="14">
        <f>C78</f>
        <v>6894.5</v>
      </c>
      <c r="D82" s="14">
        <f>D78</f>
        <v>6115.4</v>
      </c>
      <c r="E82" s="25">
        <f>D82/C82*100</f>
        <v>88.69968815722677</v>
      </c>
    </row>
    <row r="83" spans="1:5" ht="19.5" customHeight="1">
      <c r="A83" s="80" t="s">
        <v>77</v>
      </c>
      <c r="B83" s="81"/>
      <c r="C83" s="14">
        <v>0</v>
      </c>
      <c r="D83" s="14">
        <v>0</v>
      </c>
      <c r="E83" s="22"/>
    </row>
    <row r="84" spans="1:5" ht="19.5" customHeight="1">
      <c r="A84" s="80" t="s">
        <v>78</v>
      </c>
      <c r="B84" s="81"/>
      <c r="C84" s="14">
        <v>0</v>
      </c>
      <c r="D84" s="14">
        <v>0</v>
      </c>
      <c r="E84" s="22"/>
    </row>
    <row r="85" spans="1:5" ht="19.5" customHeight="1">
      <c r="A85" s="80" t="s">
        <v>79</v>
      </c>
      <c r="B85" s="81"/>
      <c r="C85" s="14">
        <v>0</v>
      </c>
      <c r="D85" s="14">
        <v>0</v>
      </c>
      <c r="E85" s="22"/>
    </row>
    <row r="86" spans="1:5" ht="19.5" customHeight="1">
      <c r="A86" s="80" t="s">
        <v>80</v>
      </c>
      <c r="B86" s="81"/>
      <c r="C86" s="14">
        <v>0</v>
      </c>
      <c r="D86" s="14">
        <v>0</v>
      </c>
      <c r="E86" s="22"/>
    </row>
    <row r="87" spans="1:5" ht="25.5" customHeight="1" thickBot="1">
      <c r="A87" s="84" t="s">
        <v>81</v>
      </c>
      <c r="B87" s="85"/>
      <c r="C87" s="27">
        <f>C82-C81</f>
        <v>500.3000000000002</v>
      </c>
      <c r="D87" s="27">
        <f>D82-D81</f>
        <v>-661.7000000000007</v>
      </c>
      <c r="E87" s="28">
        <f>E79</f>
        <v>-132.2606436138318</v>
      </c>
    </row>
    <row r="88" spans="1:5" ht="12.75">
      <c r="A88" s="1"/>
      <c r="B88" s="1"/>
      <c r="C88" s="2"/>
      <c r="D88" s="2"/>
      <c r="E88" s="2"/>
    </row>
    <row r="89" spans="1:5" ht="12.75">
      <c r="A89" s="1"/>
      <c r="B89" s="1"/>
      <c r="C89" s="2"/>
      <c r="D89" s="2"/>
      <c r="E89" s="2"/>
    </row>
    <row r="90" spans="1:5" ht="29.25" customHeight="1">
      <c r="A90" s="54" t="s">
        <v>7</v>
      </c>
      <c r="B90" s="54"/>
      <c r="C90" s="54"/>
      <c r="D90" s="54"/>
      <c r="E90" s="54"/>
    </row>
    <row r="91" spans="1:5" ht="18">
      <c r="A91" s="54" t="s">
        <v>84</v>
      </c>
      <c r="B91" s="54"/>
      <c r="C91" s="54"/>
      <c r="D91" s="54"/>
      <c r="E91" s="54"/>
    </row>
    <row r="92" spans="1:5" ht="15.75" customHeight="1">
      <c r="A92" s="54" t="s">
        <v>85</v>
      </c>
      <c r="B92" s="54"/>
      <c r="C92" s="54"/>
      <c r="D92" s="54"/>
      <c r="E92" s="54"/>
    </row>
    <row r="93" spans="1:5" ht="18">
      <c r="A93" s="55" t="s">
        <v>91</v>
      </c>
      <c r="B93" s="55"/>
      <c r="C93" s="55"/>
      <c r="D93" s="55"/>
      <c r="E93" s="55"/>
    </row>
    <row r="94" spans="1:5" ht="18.75" thickBot="1">
      <c r="A94" s="8"/>
      <c r="B94" s="8"/>
      <c r="C94" s="29"/>
      <c r="D94" s="29"/>
      <c r="E94" s="29"/>
    </row>
    <row r="95" spans="1:5" ht="36.75">
      <c r="A95" s="30" t="s">
        <v>90</v>
      </c>
      <c r="B95" s="56" t="s">
        <v>8</v>
      </c>
      <c r="C95" s="56"/>
      <c r="D95" s="56"/>
      <c r="E95" s="31" t="s">
        <v>86</v>
      </c>
    </row>
    <row r="96" spans="1:5" ht="18">
      <c r="A96" s="32">
        <v>1</v>
      </c>
      <c r="B96" s="51">
        <v>2</v>
      </c>
      <c r="C96" s="52"/>
      <c r="D96" s="53"/>
      <c r="E96" s="33">
        <v>3</v>
      </c>
    </row>
    <row r="97" spans="1:5" ht="36.75" customHeight="1">
      <c r="A97" s="34">
        <v>1</v>
      </c>
      <c r="B97" s="49" t="s">
        <v>87</v>
      </c>
      <c r="C97" s="49"/>
      <c r="D97" s="49"/>
      <c r="E97" s="37">
        <v>6</v>
      </c>
    </row>
    <row r="98" spans="1:5" ht="39" customHeight="1">
      <c r="A98" s="34">
        <v>2</v>
      </c>
      <c r="B98" s="48" t="s">
        <v>88</v>
      </c>
      <c r="C98" s="48"/>
      <c r="D98" s="48"/>
      <c r="E98" s="38">
        <v>2172.2</v>
      </c>
    </row>
    <row r="99" spans="1:5" ht="75.75" customHeight="1">
      <c r="A99" s="34">
        <v>3</v>
      </c>
      <c r="B99" s="49" t="s">
        <v>94</v>
      </c>
      <c r="C99" s="49"/>
      <c r="D99" s="49"/>
      <c r="E99" s="37">
        <v>4</v>
      </c>
    </row>
    <row r="100" spans="1:5" ht="41.25" customHeight="1" thickBot="1">
      <c r="A100" s="35">
        <v>4</v>
      </c>
      <c r="B100" s="50" t="s">
        <v>89</v>
      </c>
      <c r="C100" s="50"/>
      <c r="D100" s="50"/>
      <c r="E100" s="36">
        <v>817</v>
      </c>
    </row>
    <row r="101" spans="3:5" ht="12.75">
      <c r="C101" s="3"/>
      <c r="D101" s="3"/>
      <c r="E101" s="3"/>
    </row>
    <row r="102" spans="3:5" ht="12.75">
      <c r="C102" s="3"/>
      <c r="D102" s="3"/>
      <c r="E102" s="3"/>
    </row>
    <row r="103" spans="3:5" ht="12.75">
      <c r="C103" s="3"/>
      <c r="D103" s="3"/>
      <c r="E103" s="3"/>
    </row>
    <row r="104" spans="3:5" ht="12.75">
      <c r="C104" s="3"/>
      <c r="D104" s="3"/>
      <c r="E104" s="3"/>
    </row>
    <row r="105" spans="3:5" ht="12.75">
      <c r="C105" s="3"/>
      <c r="D105" s="3"/>
      <c r="E105" s="3"/>
    </row>
    <row r="106" spans="3:5" ht="12.75">
      <c r="C106" s="3"/>
      <c r="D106" s="3"/>
      <c r="E106" s="3"/>
    </row>
    <row r="107" spans="3:5" ht="12.75">
      <c r="C107" s="3"/>
      <c r="D107" s="3"/>
      <c r="E107" s="3"/>
    </row>
    <row r="108" spans="3:5" ht="12.75">
      <c r="C108" s="3"/>
      <c r="D108" s="3"/>
      <c r="E108" s="3"/>
    </row>
    <row r="109" spans="3:5" ht="12.75">
      <c r="C109" s="3"/>
      <c r="D109" s="3"/>
      <c r="E109" s="3"/>
    </row>
    <row r="110" spans="3:5" ht="12.75">
      <c r="C110" s="3"/>
      <c r="D110" s="3"/>
      <c r="E110" s="3"/>
    </row>
    <row r="111" spans="3:5" ht="12.75">
      <c r="C111" s="3"/>
      <c r="D111" s="3"/>
      <c r="E111" s="3"/>
    </row>
    <row r="112" spans="3:5" ht="12.75">
      <c r="C112" s="3"/>
      <c r="D112" s="3"/>
      <c r="E112" s="3"/>
    </row>
    <row r="113" spans="3:5" ht="12.75">
      <c r="C113" s="3"/>
      <c r="D113" s="3"/>
      <c r="E113" s="3"/>
    </row>
    <row r="114" spans="3:5" ht="12.75">
      <c r="C114" s="3"/>
      <c r="D114" s="3"/>
      <c r="E114" s="3"/>
    </row>
    <row r="115" spans="3:5" ht="12.75">
      <c r="C115" s="3"/>
      <c r="D115" s="3"/>
      <c r="E115" s="3"/>
    </row>
    <row r="116" spans="3:5" ht="12.75">
      <c r="C116" s="3"/>
      <c r="D116" s="3"/>
      <c r="E116" s="3"/>
    </row>
    <row r="117" spans="3:5" ht="12.75">
      <c r="C117" s="3"/>
      <c r="D117" s="3"/>
      <c r="E117" s="3"/>
    </row>
  </sheetData>
  <sheetProtection/>
  <mergeCells count="94">
    <mergeCell ref="A75:B75"/>
    <mergeCell ref="A76:B76"/>
    <mergeCell ref="A84:B84"/>
    <mergeCell ref="A85:B85"/>
    <mergeCell ref="A25:B25"/>
    <mergeCell ref="A58:B58"/>
    <mergeCell ref="A86:B86"/>
    <mergeCell ref="A87:B87"/>
    <mergeCell ref="A77:B77"/>
    <mergeCell ref="A78:B78"/>
    <mergeCell ref="A79:B79"/>
    <mergeCell ref="A80:B80"/>
    <mergeCell ref="A81:B81"/>
    <mergeCell ref="A82:B82"/>
    <mergeCell ref="A69:B69"/>
    <mergeCell ref="A70:B70"/>
    <mergeCell ref="A71:B71"/>
    <mergeCell ref="A72:B72"/>
    <mergeCell ref="A73:B73"/>
    <mergeCell ref="A74:B74"/>
    <mergeCell ref="A63:B63"/>
    <mergeCell ref="A64:B64"/>
    <mergeCell ref="A65:B65"/>
    <mergeCell ref="A66:B66"/>
    <mergeCell ref="A67:B67"/>
    <mergeCell ref="A68:B68"/>
    <mergeCell ref="A53:B53"/>
    <mergeCell ref="A54:B54"/>
    <mergeCell ref="A55:B55"/>
    <mergeCell ref="A56:B56"/>
    <mergeCell ref="A57:B57"/>
    <mergeCell ref="A83:B83"/>
    <mergeCell ref="A59:B59"/>
    <mergeCell ref="A60:B60"/>
    <mergeCell ref="A61:B61"/>
    <mergeCell ref="A62:B62"/>
    <mergeCell ref="A47:B47"/>
    <mergeCell ref="A48:B48"/>
    <mergeCell ref="A49:B49"/>
    <mergeCell ref="A50:B50"/>
    <mergeCell ref="A51:B51"/>
    <mergeCell ref="A52:B52"/>
    <mergeCell ref="A41:B41"/>
    <mergeCell ref="A42:B42"/>
    <mergeCell ref="A43:B43"/>
    <mergeCell ref="A44:B44"/>
    <mergeCell ref="A45:B45"/>
    <mergeCell ref="A46:B46"/>
    <mergeCell ref="A35:B35"/>
    <mergeCell ref="A36:B36"/>
    <mergeCell ref="A37:B37"/>
    <mergeCell ref="A38:B38"/>
    <mergeCell ref="A39:B39"/>
    <mergeCell ref="A40:B40"/>
    <mergeCell ref="A29:B29"/>
    <mergeCell ref="A30:E30"/>
    <mergeCell ref="A31:B31"/>
    <mergeCell ref="A32:B32"/>
    <mergeCell ref="A33:B33"/>
    <mergeCell ref="A34:B34"/>
    <mergeCell ref="A6:B6"/>
    <mergeCell ref="A7:B7"/>
    <mergeCell ref="A8:E8"/>
    <mergeCell ref="A9:B9"/>
    <mergeCell ref="A10:B10"/>
    <mergeCell ref="A11:B11"/>
    <mergeCell ref="A22:B22"/>
    <mergeCell ref="A23:B23"/>
    <mergeCell ref="A12:B12"/>
    <mergeCell ref="A13:B13"/>
    <mergeCell ref="A14:B14"/>
    <mergeCell ref="A15:B15"/>
    <mergeCell ref="A16:B16"/>
    <mergeCell ref="A17:B17"/>
    <mergeCell ref="A1:E1"/>
    <mergeCell ref="A2:E2"/>
    <mergeCell ref="A3:E3"/>
    <mergeCell ref="A26:B26"/>
    <mergeCell ref="A27:B27"/>
    <mergeCell ref="A28:B28"/>
    <mergeCell ref="A18:B18"/>
    <mergeCell ref="A19:B19"/>
    <mergeCell ref="A20:B20"/>
    <mergeCell ref="A21:B21"/>
    <mergeCell ref="B98:D98"/>
    <mergeCell ref="B99:D99"/>
    <mergeCell ref="B100:D100"/>
    <mergeCell ref="B96:D96"/>
    <mergeCell ref="A90:E90"/>
    <mergeCell ref="A91:E91"/>
    <mergeCell ref="A92:E92"/>
    <mergeCell ref="A93:E93"/>
    <mergeCell ref="B95:D95"/>
    <mergeCell ref="B97:D97"/>
  </mergeCells>
  <printOptions/>
  <pageMargins left="0.7874015748031497" right="0.2755905511811024" top="0.3937007874015748" bottom="0.31496062992125984" header="0" footer="0"/>
  <pageSetup fitToHeight="4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nout</cp:lastModifiedBy>
  <cp:lastPrinted>2021-03-19T04:36:37Z</cp:lastPrinted>
  <dcterms:created xsi:type="dcterms:W3CDTF">2009-10-26T03:31:31Z</dcterms:created>
  <dcterms:modified xsi:type="dcterms:W3CDTF">2021-03-19T04:41:58Z</dcterms:modified>
  <cp:category/>
  <cp:version/>
  <cp:contentType/>
  <cp:contentStatus/>
</cp:coreProperties>
</file>