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802" windowWidth="15202" windowHeight="9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<sst xmlns="http://schemas.openxmlformats.org/spreadsheetml/2006/main" count="97" uniqueCount="94">
  <si>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</si>
  <si>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</si>
  <si>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</si>
  <si>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</si>
  <si>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</si>
  <si>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</si>
  <si>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</si>
  <si>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</si>
  <si>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</si>
  <si>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</si>
  <si>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</si>
  <si>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</si>
  <si>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</si>
  <si>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</si>
  <si>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</si>
  <si>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</si>
  <si>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</si>
  <si>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</si>
  <si>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</si>
  <si>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</si>
  <si>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</si>
  <si>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</si>
  <si>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</si>
  <si>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</si>
  <si>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</si>
  <si>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</si>
  <si>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</si>
  <si>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</si>
  <si>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</si>
  <si>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</si>
  <si>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</si>
  <si>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</si>
  <si>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</si>
  <si>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</si>
  <si>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</si>
  <si>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</si>
  <si>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</si>
  <si>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</si>
  <si>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</si>
  <si>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</si>
  <si>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</si>
  <si>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</si>
  <si>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</si>
  <si>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</si>
  <si>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</si>
  <si>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</si>
  <si>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</si>
  <si>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</si>
  <si>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</si>
  <si>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</si>
  <si>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</si>
  <si>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</si>
  <si>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</si>
  <si>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</si>
  <si>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</si>
  <si>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</si>
  <si>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</si>
  <si>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</si>
  <si>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</si>
  <si>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</si>
  <si>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</si>
  <si>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</si>
  <si>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</si>
  <si>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</si>
  <si>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</si>
  <si>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</si>
  <si>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</si>
  <si>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</si>
  <si>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</si>
  <si>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</si>
  <si>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</si>
  <si>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</si>
  <si>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</si>
  <si>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</si>
  <si>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</si>
  <si>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</si>
  <si>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</si>
  <si>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</si>
  <si>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</si>
  <si>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</si>
  <si>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</si>
  <si>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</si>
  <si>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</si>
  <si>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</si>
  <si>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</si>
  <si>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</si>
  <si>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</si>
  <si>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</si>
  <si>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</si>
  <si>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</si>
  <si>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</si>
  <si>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(межбюджеиные субсидии)</t>
  </si>
  <si>
    <t xml:space="preserve"> на 01 апреля 2021 года</t>
  </si>
  <si>
    <t>План, тыс.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</si>
</sst>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8" fontId="1" fillId="0" borderId="28" xfId="0" applyNumberFormat="1" applyFont="1" applyBorder="1" applyAlignment="1">
      <alignment horizontal="justify" vertical="center" wrapText="1"/>
    </xf>
    <xf numFmtId="178" fontId="1" fillId="0" borderId="15" xfId="0" applyNumberFormat="1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21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8" fontId="3" fillId="0" borderId="28" xfId="0" applyNumberFormat="1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8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28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3" fillId="0" borderId="28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41">
      <selection activeCell="H96" sqref="H96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">
      <c r="A1" s="69" t="s">
        <v>7</v>
      </c>
      <c r="B1" s="69"/>
      <c r="C1" s="69"/>
      <c r="D1" s="69"/>
      <c r="E1" s="69"/>
    </row>
    <row r="2" spans="1:5" ht="18">
      <c r="A2" s="69" t="s">
        <v>12</v>
      </c>
      <c r="B2" s="69"/>
      <c r="C2" s="69"/>
      <c r="D2" s="69"/>
      <c r="E2" s="69"/>
    </row>
    <row r="3" spans="1:5" ht="18">
      <c r="A3" s="69" t="s">
        <v>92</v>
      </c>
      <c r="B3" s="69"/>
      <c r="C3" s="69"/>
      <c r="D3" s="69"/>
      <c r="E3" s="69"/>
    </row>
    <row r="4" spans="1:5" ht="14.25" customHeight="1">
      <c r="A4" s="5"/>
      <c r="B4" s="5"/>
      <c r="C4" s="4"/>
      <c r="D4" s="4"/>
      <c r="E4" s="4"/>
    </row>
    <row r="5" spans="1:5" ht="18.75" thickBot="1">
      <c r="A5" s="5"/>
      <c r="B5" s="5"/>
      <c r="C5" s="4"/>
      <c r="D5" s="4"/>
      <c r="E5" s="4"/>
    </row>
    <row r="6" spans="1:5" ht="51.75" customHeight="1">
      <c r="A6" s="72" t="s">
        <v>8</v>
      </c>
      <c r="B6" s="73"/>
      <c r="C6" s="9" t="s">
        <v>93</v>
      </c>
      <c r="D6" s="9" t="s">
        <v>18</v>
      </c>
      <c r="E6" s="10" t="s">
        <v>6</v>
      </c>
    </row>
    <row r="7" spans="1:5" ht="15">
      <c r="A7" s="74">
        <v>1</v>
      </c>
      <c r="B7" s="75"/>
      <c r="C7" s="6">
        <v>2</v>
      </c>
      <c r="D7" s="6">
        <v>3</v>
      </c>
      <c r="E7" s="7">
        <v>4</v>
      </c>
    </row>
    <row r="8" spans="1:5" ht="23.25" customHeight="1">
      <c r="A8" s="76" t="s">
        <v>9</v>
      </c>
      <c r="B8" s="77"/>
      <c r="C8" s="77"/>
      <c r="D8" s="77"/>
      <c r="E8" s="78"/>
    </row>
    <row r="9" spans="1:5" ht="15">
      <c r="A9" s="79" t="s">
        <v>0</v>
      </c>
      <c r="B9" s="80"/>
      <c r="C9" s="16">
        <f>SUM(C10:C21)</f>
        <v>3539.2999999999997</v>
      </c>
      <c r="D9" s="16">
        <f>SUM(D10:D21)</f>
        <v>496.33</v>
      </c>
      <c r="E9" s="17">
        <f aca="true" t="shared" si="0" ref="E9:E14">D9/C9*100</f>
        <v>14.023394456530951</v>
      </c>
    </row>
    <row r="10" spans="1:5" ht="15">
      <c r="A10" s="57" t="s">
        <v>1</v>
      </c>
      <c r="B10" s="58"/>
      <c r="C10" s="36">
        <v>628.5</v>
      </c>
      <c r="D10" s="14">
        <v>152.3</v>
      </c>
      <c r="E10" s="27">
        <f t="shared" si="0"/>
        <v>24.232299124900557</v>
      </c>
    </row>
    <row r="11" spans="1:5" ht="33.75" customHeight="1">
      <c r="A11" s="57" t="s">
        <v>14</v>
      </c>
      <c r="B11" s="58"/>
      <c r="C11" s="14">
        <v>268.1</v>
      </c>
      <c r="D11" s="14">
        <v>60.1</v>
      </c>
      <c r="E11" s="18">
        <f t="shared" si="0"/>
        <v>22.417008578888474</v>
      </c>
    </row>
    <row r="12" spans="1:5" ht="18.75" customHeight="1">
      <c r="A12" s="57" t="s">
        <v>2</v>
      </c>
      <c r="B12" s="58"/>
      <c r="C12" s="14">
        <v>0</v>
      </c>
      <c r="D12" s="14">
        <v>0</v>
      </c>
      <c r="E12" s="18"/>
    </row>
    <row r="13" spans="1:5" ht="18.75" customHeight="1">
      <c r="A13" s="57" t="s">
        <v>3</v>
      </c>
      <c r="B13" s="58"/>
      <c r="C13" s="14">
        <v>2501.5</v>
      </c>
      <c r="D13" s="14">
        <v>246.1</v>
      </c>
      <c r="E13" s="28">
        <f t="shared" si="0"/>
        <v>9.83809714171497</v>
      </c>
    </row>
    <row r="14" spans="1:10" ht="18.75" customHeight="1">
      <c r="A14" s="57" t="s">
        <v>4</v>
      </c>
      <c r="B14" s="58"/>
      <c r="C14" s="15">
        <v>1.5</v>
      </c>
      <c r="D14" s="15">
        <v>0.7</v>
      </c>
      <c r="E14" s="18">
        <f t="shared" si="0"/>
        <v>46.666666666666664</v>
      </c>
      <c r="H14" s="11"/>
      <c r="I14" s="12"/>
      <c r="J14" s="13"/>
    </row>
    <row r="15" spans="1:10" ht="35.25" customHeight="1">
      <c r="A15" s="57" t="s">
        <v>19</v>
      </c>
      <c r="B15" s="58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57" t="s">
        <v>15</v>
      </c>
      <c r="B16" s="58"/>
      <c r="C16" s="15">
        <v>127.2</v>
      </c>
      <c r="D16" s="15">
        <v>31.8</v>
      </c>
      <c r="E16" s="18">
        <f>D16/C16*100</f>
        <v>25</v>
      </c>
    </row>
    <row r="17" spans="1:10" ht="19.5" customHeight="1">
      <c r="A17" s="57" t="s">
        <v>20</v>
      </c>
      <c r="B17" s="58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57" t="s">
        <v>21</v>
      </c>
      <c r="B18" s="58"/>
      <c r="C18" s="15">
        <v>0</v>
      </c>
      <c r="D18" s="15">
        <f>30/1000</f>
        <v>0.03</v>
      </c>
      <c r="E18" s="18"/>
      <c r="H18" s="11"/>
      <c r="I18" s="12"/>
      <c r="J18" s="13"/>
    </row>
    <row r="19" spans="1:10" ht="31.5" customHeight="1">
      <c r="A19" s="57" t="s">
        <v>22</v>
      </c>
      <c r="B19" s="58"/>
      <c r="C19" s="15">
        <v>0</v>
      </c>
      <c r="D19" s="15">
        <v>0</v>
      </c>
      <c r="E19" s="18"/>
      <c r="H19" s="11"/>
      <c r="I19" s="12"/>
      <c r="J19" s="13"/>
    </row>
    <row r="20" spans="1:5" ht="19.5" customHeight="1">
      <c r="A20" s="59" t="s">
        <v>13</v>
      </c>
      <c r="B20" s="60"/>
      <c r="C20" s="15">
        <v>12.5</v>
      </c>
      <c r="D20" s="15">
        <v>5.3</v>
      </c>
      <c r="E20" s="18">
        <f>D20/C20*100</f>
        <v>42.4</v>
      </c>
    </row>
    <row r="21" spans="1:5" ht="20.25" customHeight="1">
      <c r="A21" s="59" t="s">
        <v>23</v>
      </c>
      <c r="B21" s="60"/>
      <c r="C21" s="15">
        <v>0</v>
      </c>
      <c r="D21" s="15">
        <v>0</v>
      </c>
      <c r="E21" s="18"/>
    </row>
    <row r="22" spans="1:5" ht="22.5" customHeight="1">
      <c r="A22" s="70" t="s">
        <v>5</v>
      </c>
      <c r="B22" s="71"/>
      <c r="C22" s="16">
        <f>SUM(C23:C27)</f>
        <v>2623.5</v>
      </c>
      <c r="D22" s="16">
        <f>SUM(D23:D27)</f>
        <v>200</v>
      </c>
      <c r="E22" s="17">
        <f aca="true" t="shared" si="1" ref="E22:E28">D22/C22*100</f>
        <v>7.623403849818944</v>
      </c>
    </row>
    <row r="23" spans="1:5" ht="35.25" customHeight="1">
      <c r="A23" s="57" t="s">
        <v>90</v>
      </c>
      <c r="B23" s="58"/>
      <c r="C23" s="14">
        <v>707.5</v>
      </c>
      <c r="D23" s="14">
        <v>156.9</v>
      </c>
      <c r="E23" s="18">
        <f t="shared" si="1"/>
        <v>22.176678445229683</v>
      </c>
    </row>
    <row r="24" spans="1:5" ht="36" customHeight="1">
      <c r="A24" s="57" t="s">
        <v>91</v>
      </c>
      <c r="B24" s="58"/>
      <c r="C24" s="14">
        <v>471.5</v>
      </c>
      <c r="D24" s="14">
        <v>0</v>
      </c>
      <c r="E24" s="18">
        <f t="shared" si="1"/>
        <v>0</v>
      </c>
    </row>
    <row r="25" spans="1:5" ht="36" customHeight="1">
      <c r="A25" s="59" t="s">
        <v>16</v>
      </c>
      <c r="B25" s="60"/>
      <c r="C25" s="14">
        <v>149</v>
      </c>
      <c r="D25" s="14">
        <v>38.6</v>
      </c>
      <c r="E25" s="18">
        <f t="shared" si="1"/>
        <v>25.906040268456376</v>
      </c>
    </row>
    <row r="26" spans="1:5" ht="30.75" customHeight="1">
      <c r="A26" s="59" t="s">
        <v>17</v>
      </c>
      <c r="B26" s="60"/>
      <c r="C26" s="14">
        <v>1295.5</v>
      </c>
      <c r="D26" s="14">
        <v>4.5</v>
      </c>
      <c r="E26" s="18">
        <f t="shared" si="1"/>
        <v>0.34735623311462754</v>
      </c>
    </row>
    <row r="27" spans="1:5" ht="30.75" customHeight="1">
      <c r="A27" s="59" t="s">
        <v>81</v>
      </c>
      <c r="B27" s="60"/>
      <c r="C27" s="14">
        <v>0</v>
      </c>
      <c r="D27" s="14">
        <v>0</v>
      </c>
      <c r="E27" s="18"/>
    </row>
    <row r="28" spans="1:5" ht="27" customHeight="1">
      <c r="A28" s="81" t="s">
        <v>80</v>
      </c>
      <c r="B28" s="82"/>
      <c r="C28" s="16">
        <f>C9+C22</f>
        <v>6162.799999999999</v>
      </c>
      <c r="D28" s="16">
        <f>D9+D22</f>
        <v>696.3299999999999</v>
      </c>
      <c r="E28" s="17">
        <f t="shared" si="1"/>
        <v>11.29892256766405</v>
      </c>
    </row>
    <row r="29" spans="1:5" ht="23.25" customHeight="1">
      <c r="A29" s="76" t="s">
        <v>10</v>
      </c>
      <c r="B29" s="77"/>
      <c r="C29" s="77"/>
      <c r="D29" s="77"/>
      <c r="E29" s="78"/>
    </row>
    <row r="30" spans="1:5" ht="23.25" customHeight="1">
      <c r="A30" s="83" t="s">
        <v>24</v>
      </c>
      <c r="B30" s="84"/>
      <c r="C30" s="29">
        <f>SUM(C31:C37)</f>
        <v>5079.399999999999</v>
      </c>
      <c r="D30" s="29">
        <f>SUM(D31:D37)</f>
        <v>1186.6</v>
      </c>
      <c r="E30" s="40">
        <f>D30/C30*100</f>
        <v>23.361026892940114</v>
      </c>
    </row>
    <row r="31" spans="1:5" ht="52.5" customHeight="1">
      <c r="A31" s="87" t="s">
        <v>25</v>
      </c>
      <c r="B31" s="88"/>
      <c r="C31" s="26">
        <v>949.9</v>
      </c>
      <c r="D31" s="15">
        <v>182.8</v>
      </c>
      <c r="E31" s="41">
        <f>D31/C31*100</f>
        <v>19.244130961153807</v>
      </c>
    </row>
    <row r="32" spans="1:5" ht="50.25" customHeight="1">
      <c r="A32" s="87" t="s">
        <v>26</v>
      </c>
      <c r="B32" s="88"/>
      <c r="C32" s="26">
        <v>0</v>
      </c>
      <c r="D32" s="19">
        <v>0</v>
      </c>
      <c r="E32" s="41"/>
    </row>
    <row r="33" spans="1:5" ht="22.5" customHeight="1">
      <c r="A33" s="87" t="s">
        <v>27</v>
      </c>
      <c r="B33" s="88"/>
      <c r="C33" s="26">
        <v>3360.7</v>
      </c>
      <c r="D33" s="19">
        <v>746.4</v>
      </c>
      <c r="E33" s="41">
        <f>D33/C33*100</f>
        <v>22.20965870205612</v>
      </c>
    </row>
    <row r="34" spans="1:5" ht="36" customHeight="1">
      <c r="A34" s="87" t="s">
        <v>28</v>
      </c>
      <c r="B34" s="88"/>
      <c r="C34" s="23">
        <v>85.4</v>
      </c>
      <c r="D34" s="19">
        <v>21.4</v>
      </c>
      <c r="E34" s="28">
        <f>D34/C34*100</f>
        <v>25.058548009367676</v>
      </c>
    </row>
    <row r="35" spans="1:5" ht="21.75" customHeight="1">
      <c r="A35" s="87" t="s">
        <v>29</v>
      </c>
      <c r="B35" s="88"/>
      <c r="C35" s="26">
        <v>0</v>
      </c>
      <c r="D35" s="15">
        <v>0</v>
      </c>
      <c r="E35" s="28"/>
    </row>
    <row r="36" spans="1:8" ht="21.75" customHeight="1">
      <c r="A36" s="87" t="s">
        <v>30</v>
      </c>
      <c r="B36" s="88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87" t="s">
        <v>31</v>
      </c>
      <c r="B37" s="88"/>
      <c r="C37" s="30">
        <v>673.4</v>
      </c>
      <c r="D37" s="14">
        <v>236</v>
      </c>
      <c r="E37" s="28">
        <f t="shared" si="2"/>
        <v>35.046035046035044</v>
      </c>
    </row>
    <row r="38" spans="1:5" ht="23.25" customHeight="1">
      <c r="A38" s="89" t="s">
        <v>32</v>
      </c>
      <c r="B38" s="90"/>
      <c r="C38" s="29">
        <f>C39</f>
        <v>141.6</v>
      </c>
      <c r="D38" s="16">
        <f>D39</f>
        <v>26.2</v>
      </c>
      <c r="E38" s="40">
        <f t="shared" si="2"/>
        <v>18.502824858757062</v>
      </c>
    </row>
    <row r="39" spans="1:5" ht="21.75" customHeight="1">
      <c r="A39" s="87" t="s">
        <v>33</v>
      </c>
      <c r="B39" s="88"/>
      <c r="C39" s="30">
        <v>141.6</v>
      </c>
      <c r="D39" s="14">
        <v>26.2</v>
      </c>
      <c r="E39" s="28">
        <f t="shared" si="2"/>
        <v>18.502824858757062</v>
      </c>
    </row>
    <row r="40" spans="1:5" ht="36" customHeight="1">
      <c r="A40" s="89" t="s">
        <v>34</v>
      </c>
      <c r="B40" s="90"/>
      <c r="C40" s="37">
        <f>C41+C42+C43</f>
        <v>151.8</v>
      </c>
      <c r="D40" s="37">
        <f>D41+D42+D43</f>
        <v>0</v>
      </c>
      <c r="E40" s="40">
        <f t="shared" si="2"/>
        <v>0</v>
      </c>
    </row>
    <row r="41" spans="1:5" ht="49.5" customHeight="1">
      <c r="A41" s="87" t="s">
        <v>35</v>
      </c>
      <c r="B41" s="88"/>
      <c r="C41" s="26">
        <v>10</v>
      </c>
      <c r="D41" s="15">
        <v>0</v>
      </c>
      <c r="E41" s="28">
        <f t="shared" si="2"/>
        <v>0</v>
      </c>
    </row>
    <row r="42" spans="1:5" ht="17.25" customHeight="1">
      <c r="A42" s="87" t="s">
        <v>36</v>
      </c>
      <c r="B42" s="88"/>
      <c r="C42" s="30">
        <v>141.8</v>
      </c>
      <c r="D42" s="14">
        <v>0</v>
      </c>
      <c r="E42" s="28">
        <f t="shared" si="2"/>
        <v>0</v>
      </c>
    </row>
    <row r="43" spans="1:5" ht="34.5" customHeight="1">
      <c r="A43" s="87" t="s">
        <v>37</v>
      </c>
      <c r="B43" s="88"/>
      <c r="C43" s="30">
        <v>0</v>
      </c>
      <c r="D43" s="23">
        <v>0</v>
      </c>
      <c r="E43" s="28"/>
    </row>
    <row r="44" spans="1:5" ht="21.75" customHeight="1">
      <c r="A44" s="89" t="s">
        <v>38</v>
      </c>
      <c r="B44" s="90"/>
      <c r="C44" s="31">
        <f>SUM(C45:C46)</f>
        <v>644.1</v>
      </c>
      <c r="D44" s="31">
        <f>SUM(D45:D46)</f>
        <v>42.1</v>
      </c>
      <c r="E44" s="40">
        <f>D44/C44*100</f>
        <v>6.536252134761683</v>
      </c>
    </row>
    <row r="45" spans="1:5" ht="18" customHeight="1">
      <c r="A45" s="87" t="s">
        <v>39</v>
      </c>
      <c r="B45" s="88"/>
      <c r="C45" s="23">
        <v>614.1</v>
      </c>
      <c r="D45" s="19">
        <v>42.1</v>
      </c>
      <c r="E45" s="28">
        <f>D45/C45*100</f>
        <v>6.8555609835531675</v>
      </c>
    </row>
    <row r="46" spans="1:5" ht="18" customHeight="1">
      <c r="A46" s="87" t="s">
        <v>40</v>
      </c>
      <c r="B46" s="88"/>
      <c r="C46" s="23">
        <v>30</v>
      </c>
      <c r="D46" s="19">
        <v>0</v>
      </c>
      <c r="E46" s="28">
        <f>D46/C46*100</f>
        <v>0</v>
      </c>
    </row>
    <row r="47" spans="1:5" ht="21" customHeight="1">
      <c r="A47" s="89" t="s">
        <v>41</v>
      </c>
      <c r="B47" s="90"/>
      <c r="C47" s="38">
        <f>SUM(C48:C51)</f>
        <v>344.9</v>
      </c>
      <c r="D47" s="38">
        <f>SUM(D48:D51)</f>
        <v>100.19999999999999</v>
      </c>
      <c r="E47" s="40">
        <f>D47/C47*100</f>
        <v>29.05189910118875</v>
      </c>
    </row>
    <row r="48" spans="1:5" ht="21" customHeight="1">
      <c r="A48" s="87" t="s">
        <v>42</v>
      </c>
      <c r="B48" s="88"/>
      <c r="C48" s="23">
        <v>0</v>
      </c>
      <c r="D48" s="19">
        <v>0</v>
      </c>
      <c r="E48" s="28"/>
    </row>
    <row r="49" spans="1:5" ht="21" customHeight="1">
      <c r="A49" s="87" t="s">
        <v>43</v>
      </c>
      <c r="B49" s="88"/>
      <c r="C49" s="30">
        <v>0</v>
      </c>
      <c r="D49" s="14">
        <v>0</v>
      </c>
      <c r="E49" s="28"/>
    </row>
    <row r="50" spans="1:5" ht="21" customHeight="1">
      <c r="A50" s="87" t="s">
        <v>44</v>
      </c>
      <c r="B50" s="88"/>
      <c r="C50" s="26">
        <v>227.9</v>
      </c>
      <c r="D50" s="15">
        <v>67.1</v>
      </c>
      <c r="E50" s="28">
        <f>D50/C50*100</f>
        <v>29.442738043001317</v>
      </c>
    </row>
    <row r="51" spans="1:5" ht="36" customHeight="1">
      <c r="A51" s="87" t="s">
        <v>45</v>
      </c>
      <c r="B51" s="88"/>
      <c r="C51" s="26">
        <v>117</v>
      </c>
      <c r="D51" s="15">
        <v>33.1</v>
      </c>
      <c r="E51" s="28">
        <f>D51/C51*100</f>
        <v>28.29059829059829</v>
      </c>
    </row>
    <row r="52" spans="1:5" ht="21" customHeight="1">
      <c r="A52" s="89" t="s">
        <v>46</v>
      </c>
      <c r="B52" s="90"/>
      <c r="C52" s="37">
        <f>C53+C54+C55</f>
        <v>0</v>
      </c>
      <c r="D52" s="37">
        <f>D53+D54+D55</f>
        <v>0</v>
      </c>
      <c r="E52" s="40"/>
    </row>
    <row r="53" spans="1:5" ht="21" customHeight="1">
      <c r="A53" s="87" t="s">
        <v>47</v>
      </c>
      <c r="B53" s="88"/>
      <c r="C53" s="26">
        <v>0</v>
      </c>
      <c r="D53" s="15">
        <v>0</v>
      </c>
      <c r="E53" s="28"/>
    </row>
    <row r="54" spans="1:5" ht="35.25" customHeight="1">
      <c r="A54" s="87" t="s">
        <v>48</v>
      </c>
      <c r="B54" s="88"/>
      <c r="C54" s="26">
        <v>0</v>
      </c>
      <c r="D54" s="15">
        <v>0</v>
      </c>
      <c r="E54" s="28"/>
    </row>
    <row r="55" spans="1:5" ht="18.75" customHeight="1">
      <c r="A55" s="87" t="s">
        <v>49</v>
      </c>
      <c r="B55" s="88"/>
      <c r="C55" s="26">
        <v>0</v>
      </c>
      <c r="D55" s="15">
        <v>0</v>
      </c>
      <c r="E55" s="28"/>
    </row>
    <row r="56" spans="1:5" ht="21" customHeight="1">
      <c r="A56" s="89" t="s">
        <v>50</v>
      </c>
      <c r="B56" s="90"/>
      <c r="C56" s="29">
        <f>C57+C58+C59+C60+C61</f>
        <v>0</v>
      </c>
      <c r="D56" s="29">
        <f>D57+D58+D59+D60+D61</f>
        <v>0</v>
      </c>
      <c r="E56" s="40"/>
    </row>
    <row r="57" spans="1:5" ht="21" customHeight="1">
      <c r="A57" s="87" t="s">
        <v>51</v>
      </c>
      <c r="B57" s="88"/>
      <c r="C57" s="32">
        <v>0</v>
      </c>
      <c r="D57" s="24">
        <v>0</v>
      </c>
      <c r="E57" s="28"/>
    </row>
    <row r="58" spans="1:5" ht="21" customHeight="1">
      <c r="A58" s="87" t="s">
        <v>52</v>
      </c>
      <c r="B58" s="88"/>
      <c r="C58" s="30">
        <v>0</v>
      </c>
      <c r="D58" s="14">
        <v>0</v>
      </c>
      <c r="E58" s="41"/>
    </row>
    <row r="59" spans="1:5" ht="21" customHeight="1">
      <c r="A59" s="87" t="s">
        <v>53</v>
      </c>
      <c r="B59" s="88"/>
      <c r="C59" s="33">
        <v>0</v>
      </c>
      <c r="D59" s="25">
        <v>0</v>
      </c>
      <c r="E59" s="28"/>
    </row>
    <row r="60" spans="1:5" ht="21" customHeight="1">
      <c r="A60" s="87" t="s">
        <v>54</v>
      </c>
      <c r="B60" s="88"/>
      <c r="C60" s="26">
        <v>0</v>
      </c>
      <c r="D60" s="15">
        <v>0</v>
      </c>
      <c r="E60" s="28"/>
    </row>
    <row r="61" spans="1:5" ht="21" customHeight="1">
      <c r="A61" s="87" t="s">
        <v>55</v>
      </c>
      <c r="B61" s="88"/>
      <c r="C61" s="26">
        <v>0</v>
      </c>
      <c r="D61" s="15">
        <v>0</v>
      </c>
      <c r="E61" s="28"/>
    </row>
    <row r="62" spans="1:5" ht="21" customHeight="1">
      <c r="A62" s="89" t="s">
        <v>11</v>
      </c>
      <c r="B62" s="90"/>
      <c r="C62" s="29">
        <f>C63+C64</f>
        <v>1</v>
      </c>
      <c r="D62" s="29">
        <f>D63+D64</f>
        <v>0</v>
      </c>
      <c r="E62" s="40">
        <f>D62/C62*100</f>
        <v>0</v>
      </c>
    </row>
    <row r="63" spans="1:5" ht="21" customHeight="1">
      <c r="A63" s="87" t="s">
        <v>56</v>
      </c>
      <c r="B63" s="88"/>
      <c r="C63" s="35">
        <v>1</v>
      </c>
      <c r="D63" s="14">
        <v>0</v>
      </c>
      <c r="E63" s="28">
        <f>D63/C63*100</f>
        <v>0</v>
      </c>
    </row>
    <row r="64" spans="1:5" ht="36" customHeight="1">
      <c r="A64" s="87" t="s">
        <v>57</v>
      </c>
      <c r="B64" s="88"/>
      <c r="C64" s="23">
        <v>0</v>
      </c>
      <c r="D64" s="19">
        <v>0</v>
      </c>
      <c r="E64" s="28"/>
    </row>
    <row r="65" spans="1:5" ht="21" customHeight="1">
      <c r="A65" s="89" t="s">
        <v>58</v>
      </c>
      <c r="B65" s="90"/>
      <c r="C65" s="29">
        <f>C66</f>
        <v>0</v>
      </c>
      <c r="D65" s="29">
        <f>D66</f>
        <v>0</v>
      </c>
      <c r="E65" s="40"/>
    </row>
    <row r="66" spans="1:5" ht="21" customHeight="1">
      <c r="A66" s="87" t="s">
        <v>59</v>
      </c>
      <c r="B66" s="88"/>
      <c r="C66" s="26">
        <v>0</v>
      </c>
      <c r="D66" s="15">
        <v>0</v>
      </c>
      <c r="E66" s="28"/>
    </row>
    <row r="67" spans="1:5" ht="21.75" customHeight="1">
      <c r="A67" s="89" t="s">
        <v>60</v>
      </c>
      <c r="B67" s="90"/>
      <c r="C67" s="29">
        <f>C68+C69+C70</f>
        <v>0</v>
      </c>
      <c r="D67" s="29">
        <f>D68+D69+D70</f>
        <v>0</v>
      </c>
      <c r="E67" s="40"/>
    </row>
    <row r="68" spans="1:5" ht="21.75" customHeight="1">
      <c r="A68" s="87" t="s">
        <v>61</v>
      </c>
      <c r="B68" s="88"/>
      <c r="C68" s="30">
        <v>0</v>
      </c>
      <c r="D68" s="14">
        <v>0</v>
      </c>
      <c r="E68" s="28"/>
    </row>
    <row r="69" spans="1:5" ht="21.75" customHeight="1">
      <c r="A69" s="87" t="s">
        <v>62</v>
      </c>
      <c r="B69" s="88"/>
      <c r="C69" s="30">
        <f>-C68</f>
        <v>0</v>
      </c>
      <c r="D69" s="14">
        <f>-D68</f>
        <v>0</v>
      </c>
      <c r="E69" s="28"/>
    </row>
    <row r="70" spans="1:5" ht="21.75" customHeight="1">
      <c r="A70" s="87" t="s">
        <v>63</v>
      </c>
      <c r="B70" s="88"/>
      <c r="C70" s="30">
        <f>C69</f>
        <v>0</v>
      </c>
      <c r="D70" s="14">
        <f>D69</f>
        <v>0</v>
      </c>
      <c r="E70" s="28"/>
    </row>
    <row r="71" spans="1:5" ht="21.75" customHeight="1">
      <c r="A71" s="89" t="s">
        <v>64</v>
      </c>
      <c r="B71" s="90"/>
      <c r="C71" s="29">
        <f>C72+C73+C74</f>
        <v>0</v>
      </c>
      <c r="D71" s="29">
        <f>D72+D73+D74</f>
        <v>0</v>
      </c>
      <c r="E71" s="28"/>
    </row>
    <row r="72" spans="1:5" ht="18" customHeight="1">
      <c r="A72" s="87" t="s">
        <v>65</v>
      </c>
      <c r="B72" s="88"/>
      <c r="C72" s="34">
        <f aca="true" t="shared" si="3" ref="C72:D76">C67</f>
        <v>0</v>
      </c>
      <c r="D72" s="20">
        <f t="shared" si="3"/>
        <v>0</v>
      </c>
      <c r="E72" s="42"/>
    </row>
    <row r="73" spans="1:5" ht="18" customHeight="1">
      <c r="A73" s="87" t="s">
        <v>66</v>
      </c>
      <c r="B73" s="88"/>
      <c r="C73" s="34">
        <f t="shared" si="3"/>
        <v>0</v>
      </c>
      <c r="D73" s="20">
        <f t="shared" si="3"/>
        <v>0</v>
      </c>
      <c r="E73" s="43"/>
    </row>
    <row r="74" spans="1:5" ht="18" customHeight="1">
      <c r="A74" s="87" t="s">
        <v>67</v>
      </c>
      <c r="B74" s="88"/>
      <c r="C74" s="34">
        <f t="shared" si="3"/>
        <v>0</v>
      </c>
      <c r="D74" s="34">
        <f t="shared" si="3"/>
        <v>0</v>
      </c>
      <c r="E74" s="43"/>
    </row>
    <row r="75" spans="1:5" ht="31.5" customHeight="1">
      <c r="A75" s="89" t="s">
        <v>68</v>
      </c>
      <c r="B75" s="90"/>
      <c r="C75" s="39">
        <f t="shared" si="3"/>
        <v>0</v>
      </c>
      <c r="D75" s="39">
        <f t="shared" si="3"/>
        <v>0</v>
      </c>
      <c r="E75" s="44"/>
    </row>
    <row r="76" spans="1:5" ht="21.75" customHeight="1">
      <c r="A76" s="89" t="s">
        <v>69</v>
      </c>
      <c r="B76" s="90"/>
      <c r="C76" s="39">
        <f t="shared" si="3"/>
        <v>0</v>
      </c>
      <c r="D76" s="39">
        <f t="shared" si="3"/>
        <v>0</v>
      </c>
      <c r="E76" s="44"/>
    </row>
    <row r="77" spans="1:5" ht="22.5" customHeight="1">
      <c r="A77" s="83" t="s">
        <v>70</v>
      </c>
      <c r="B77" s="84"/>
      <c r="C77" s="16">
        <f>C30+C38+C40+C44+C47+C52+C56+C62+C65+C67+C71+C75+C76</f>
        <v>6362.799999999999</v>
      </c>
      <c r="D77" s="16">
        <f>D30+D38+D40+D44+D47+D52+D56+D62+D65+D67+D71+D75+D76+0.01</f>
        <v>1355.11</v>
      </c>
      <c r="E77" s="40">
        <f>D77/C77*100</f>
        <v>21.297384799145032</v>
      </c>
    </row>
    <row r="78" spans="1:5" ht="31.5" customHeight="1">
      <c r="A78" s="87" t="s">
        <v>71</v>
      </c>
      <c r="B78" s="88"/>
      <c r="C78" s="16">
        <f>C28-C77</f>
        <v>-200</v>
      </c>
      <c r="D78" s="16">
        <f>D28-D77</f>
        <v>-658.78</v>
      </c>
      <c r="E78" s="40">
        <f>D78/C78*100</f>
        <v>329.39</v>
      </c>
    </row>
    <row r="79" spans="1:5" ht="18" customHeight="1">
      <c r="A79" s="87" t="s">
        <v>72</v>
      </c>
      <c r="B79" s="88"/>
      <c r="C79" s="14">
        <f>C78</f>
        <v>-200</v>
      </c>
      <c r="D79" s="14">
        <f>D78</f>
        <v>-658.78</v>
      </c>
      <c r="E79" s="40">
        <f>D79/C79*100</f>
        <v>329.39</v>
      </c>
    </row>
    <row r="80" spans="1:5" ht="19.5" customHeight="1">
      <c r="A80" s="87" t="s">
        <v>73</v>
      </c>
      <c r="B80" s="88"/>
      <c r="C80" s="14">
        <f>C28</f>
        <v>6162.799999999999</v>
      </c>
      <c r="D80" s="14">
        <f>D28</f>
        <v>696.3299999999999</v>
      </c>
      <c r="E80" s="40">
        <f>D80/C80*100</f>
        <v>11.29892256766405</v>
      </c>
    </row>
    <row r="81" spans="1:5" ht="19.5" customHeight="1">
      <c r="A81" s="87" t="s">
        <v>74</v>
      </c>
      <c r="B81" s="88"/>
      <c r="C81" s="14">
        <f>C77</f>
        <v>6362.799999999999</v>
      </c>
      <c r="D81" s="14">
        <f>D77</f>
        <v>1355.11</v>
      </c>
      <c r="E81" s="40">
        <f>D81/C81*100</f>
        <v>21.297384799145032</v>
      </c>
    </row>
    <row r="82" spans="1:5" ht="19.5" customHeight="1">
      <c r="A82" s="87" t="s">
        <v>75</v>
      </c>
      <c r="B82" s="88"/>
      <c r="C82" s="14">
        <v>0</v>
      </c>
      <c r="D82" s="14">
        <v>0</v>
      </c>
      <c r="E82" s="28"/>
    </row>
    <row r="83" spans="1:5" ht="19.5" customHeight="1">
      <c r="A83" s="87" t="s">
        <v>76</v>
      </c>
      <c r="B83" s="88"/>
      <c r="C83" s="14">
        <v>0</v>
      </c>
      <c r="D83" s="14">
        <v>0</v>
      </c>
      <c r="E83" s="28"/>
    </row>
    <row r="84" spans="1:5" ht="19.5" customHeight="1">
      <c r="A84" s="87" t="s">
        <v>77</v>
      </c>
      <c r="B84" s="88"/>
      <c r="C84" s="14">
        <v>0</v>
      </c>
      <c r="D84" s="14">
        <v>0</v>
      </c>
      <c r="E84" s="28"/>
    </row>
    <row r="85" spans="1:5" ht="19.5" customHeight="1">
      <c r="A85" s="87" t="s">
        <v>78</v>
      </c>
      <c r="B85" s="88"/>
      <c r="C85" s="14">
        <v>0</v>
      </c>
      <c r="D85" s="14">
        <v>0</v>
      </c>
      <c r="E85" s="28"/>
    </row>
    <row r="86" spans="1:5" ht="25.5" customHeight="1" thickBot="1">
      <c r="A86" s="85" t="s">
        <v>79</v>
      </c>
      <c r="B86" s="86"/>
      <c r="C86" s="45">
        <f>C81-C80</f>
        <v>200</v>
      </c>
      <c r="D86" s="45">
        <f>D81-D80</f>
        <v>658.78</v>
      </c>
      <c r="E86" s="46">
        <f>E78</f>
        <v>329.39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67" t="s">
        <v>7</v>
      </c>
      <c r="B89" s="67"/>
      <c r="C89" s="67"/>
      <c r="D89" s="67"/>
      <c r="E89" s="67"/>
    </row>
    <row r="90" spans="1:5" ht="18">
      <c r="A90" s="67" t="s">
        <v>82</v>
      </c>
      <c r="B90" s="67"/>
      <c r="C90" s="67"/>
      <c r="D90" s="67"/>
      <c r="E90" s="67"/>
    </row>
    <row r="91" spans="1:5" ht="15.75" customHeight="1">
      <c r="A91" s="67" t="s">
        <v>83</v>
      </c>
      <c r="B91" s="67"/>
      <c r="C91" s="67"/>
      <c r="D91" s="67"/>
      <c r="E91" s="67"/>
    </row>
    <row r="92" spans="1:5" ht="18">
      <c r="A92" s="67" t="s">
        <v>92</v>
      </c>
      <c r="B92" s="67"/>
      <c r="C92" s="67"/>
      <c r="D92" s="67"/>
      <c r="E92" s="67"/>
    </row>
    <row r="93" spans="1:5" ht="18.75" thickBot="1">
      <c r="A93" s="8"/>
      <c r="B93" s="8"/>
      <c r="C93" s="47"/>
      <c r="D93" s="47"/>
      <c r="E93" s="47"/>
    </row>
    <row r="94" spans="1:5" ht="36.75">
      <c r="A94" s="48" t="s">
        <v>89</v>
      </c>
      <c r="B94" s="68" t="s">
        <v>8</v>
      </c>
      <c r="C94" s="68"/>
      <c r="D94" s="68"/>
      <c r="E94" s="49" t="s">
        <v>84</v>
      </c>
    </row>
    <row r="95" spans="1:5" ht="18">
      <c r="A95" s="50">
        <v>1</v>
      </c>
      <c r="B95" s="64">
        <v>2</v>
      </c>
      <c r="C95" s="65"/>
      <c r="D95" s="66"/>
      <c r="E95" s="51">
        <v>3</v>
      </c>
    </row>
    <row r="96" spans="1:5" ht="36.75" customHeight="1">
      <c r="A96" s="52">
        <v>1</v>
      </c>
      <c r="B96" s="62" t="s">
        <v>85</v>
      </c>
      <c r="C96" s="62"/>
      <c r="D96" s="62"/>
      <c r="E96" s="55">
        <v>6</v>
      </c>
    </row>
    <row r="97" spans="1:5" ht="39" customHeight="1">
      <c r="A97" s="52">
        <v>2</v>
      </c>
      <c r="B97" s="61" t="s">
        <v>86</v>
      </c>
      <c r="C97" s="61"/>
      <c r="D97" s="61"/>
      <c r="E97" s="56">
        <v>589.2</v>
      </c>
    </row>
    <row r="98" spans="1:5" ht="75.75" customHeight="1">
      <c r="A98" s="52">
        <v>3</v>
      </c>
      <c r="B98" s="62" t="s">
        <v>87</v>
      </c>
      <c r="C98" s="62"/>
      <c r="D98" s="62"/>
      <c r="E98" s="55">
        <v>4</v>
      </c>
    </row>
    <row r="99" spans="1:5" ht="41.25" customHeight="1" thickBot="1">
      <c r="A99" s="53">
        <v>4</v>
      </c>
      <c r="B99" s="63" t="s">
        <v>88</v>
      </c>
      <c r="C99" s="63"/>
      <c r="D99" s="63"/>
      <c r="E99" s="54">
        <v>264.1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4">
    <mergeCell ref="A74:B74"/>
    <mergeCell ref="A75:B75"/>
    <mergeCell ref="A83:B83"/>
    <mergeCell ref="A84:B84"/>
    <mergeCell ref="A85:B85"/>
    <mergeCell ref="A86:B86"/>
    <mergeCell ref="A76:B76"/>
    <mergeCell ref="A77:B77"/>
    <mergeCell ref="A78:B78"/>
    <mergeCell ref="A79:B79"/>
    <mergeCell ref="A80:B80"/>
    <mergeCell ref="A81:B81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E29"/>
    <mergeCell ref="A30:B30"/>
    <mergeCell ref="A31:B31"/>
    <mergeCell ref="A32:B32"/>
    <mergeCell ref="A33:B33"/>
    <mergeCell ref="A6:B6"/>
    <mergeCell ref="A7:B7"/>
    <mergeCell ref="A8:E8"/>
    <mergeCell ref="A9:B9"/>
    <mergeCell ref="A10:B10"/>
    <mergeCell ref="A11:B11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4:B24"/>
    <mergeCell ref="A57:B57"/>
    <mergeCell ref="B97:D97"/>
    <mergeCell ref="B98:D98"/>
    <mergeCell ref="B99:D99"/>
    <mergeCell ref="B95:D95"/>
    <mergeCell ref="A89:E89"/>
    <mergeCell ref="A90:E90"/>
    <mergeCell ref="A91:E91"/>
    <mergeCell ref="A92:E92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2021-04-20T03:32:21Z</cp:lastPrinted>
  <dcterms:created xsi:type="dcterms:W3CDTF">2009-10-26T03:31:31Z</dcterms:created>
  <dcterms:modified xsi:type="dcterms:W3CDTF">2021-04-20T03:35:13Z</dcterms:modified>
  <cp:category/>
  <cp:version/>
  <cp:contentType/>
  <cp:contentStatus/>
</cp:coreProperties>
</file>