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<sst xmlns="http://schemas.openxmlformats.org/spreadsheetml/2006/main" count="108" uniqueCount="108">
  <si>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</si>
  <si>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</si>
  <si>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</si>
  <si>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</si>
  <si>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</si>
  <si>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</si>
  <si>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</si>
  <si>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</si>
  <si>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</si>
  <si>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</si>
  <si>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</si>
  <si>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</si>
  <si>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</si>
  <si>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</si>
  <si>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</si>
  <si>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</si>
  <si>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</si>
  <si>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</si>
  <si>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</si>
  <si>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</si>
  <si>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</si>
  <si>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</si>
  <si>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</si>
  <si>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</si>
  <si>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</si>
  <si>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</si>
  <si>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</si>
  <si>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</si>
  <si>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</si>
  <si>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</si>
  <si>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</si>
  <si>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</si>
  <si>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</si>
  <si>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</si>
  <si>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</si>
  <si>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</si>
  <si>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</si>
  <si>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</si>
  <si>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</si>
  <si>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</si>
  <si>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</si>
  <si>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</si>
  <si>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</si>
  <si>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</si>
  <si>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</si>
  <si>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</si>
  <si>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</si>
  <si>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</si>
  <si>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</si>
  <si>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</si>
  <si>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</si>
  <si>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</si>
  <si>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Оценка недвижимости, признание прав и урегулирование отношений по муниципальной собственности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</si>
  <si>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</si>
  <si>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</si>
  <si>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</si>
  <si>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</si>
  <si>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капитальный ремонт общего имущества в многоквартирных домах и жилых помещениях муниципального жилищного фонда</t>
  </si>
  <si>
    <t>Расходы на организацию уличного освещения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</si>
  <si>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</si>
  <si>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</si>
  <si>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</si>
  <si>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</si>
  <si>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</si>
  <si>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</si>
  <si>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Расходы на ремонт муниципального жилья </t>
  </si>
  <si>
    <t xml:space="preserve">Расходы на организацию деятельности районного отряда "Подросток" поселений Канского района </t>
  </si>
  <si>
    <t xml:space="preserve">Доходы, получаемые в виде арендной платы за земли, находящиеся в собственности сельских  поселений 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</si>
  <si>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</si>
  <si>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</si>
  <si>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</si>
  <si>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>Налоги на имущество физических лиц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</si>
  <si>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</si>
  <si>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</si>
  <si>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сельско-хозяйственный налог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</si>
  <si>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</si>
  <si>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</si>
  <si>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</si>
  <si>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</si>
  <si>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Прочие МБТ на поддержку мер по обеспечению сбалансированности</t>
  </si>
  <si>
    <t>Прочие МБТ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</si>
  <si>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Прочие МБТ на обеспечение первичных мер пожарной безопасности</t>
  </si>
  <si>
    <t>Прочие МБТ на содержание автомобильных дорог общего пользования местного значения городских округов, городских и сельских поселений</t>
  </si>
  <si>
    <t>Прочие МБТ на капитальный ремонт и ремонт автомобильных дорог общего пользования местного значения</t>
  </si>
  <si>
    <t>Функционирование местных администраций</t>
  </si>
  <si>
    <t>Обеспечение деятельности (оказание услуг) хозяйственных групп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</si>
  <si>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</si>
  <si>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 xml:space="preserve">Софинансирование на капитальный ремонт и ремонт автомобильных дорог общего пользования местного значения за счет средств дорожного фонда Анцирского сельсовета </t>
  </si>
  <si>
    <t>Расходы, связанные с разработкой программы "Комплексное развитие систем коммунальной инфраструктуры Анцирского сельсовета"</t>
  </si>
  <si>
    <t>Иные МБТ на осуществление полномочий по организации в границах поселения электро-, тепло-, газо- и водоснабжения населения, водоотведения</t>
  </si>
  <si>
    <t>Иные МБТ на осуществление полномочий контрольно-счетного органа по осуществлению внешнего муниципального финансового контроля</t>
  </si>
  <si>
    <t>Иные 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</si>
  <si>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Иные МБТ на осуществление части полномочий по созданию условий для организации досуга и обеспечение жителей услугами организации культуры</t>
  </si>
  <si>
    <t xml:space="preserve">Прочие МБТ на частичное финансирование (возмещение) расходов на региональные выплаты </t>
  </si>
  <si>
    <t xml:space="preserve"> за I квартал 2019 года</t>
  </si>
  <si>
    <t>План, с учетом изменений     на 29.03.2019г.</t>
  </si>
  <si>
    <t>Доходы от продажи земельных участков, находящихся в государственной и муниципальной собственности</t>
  </si>
  <si>
    <t>Доходы от продажи материальных и нематериальных активов</t>
  </si>
  <si>
    <t>Государственная пошлина за совершение нотариальных действий должностными лицами органов местного самоуправления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</si>
  <si>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</si>
  <si>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</si>
  <si>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</si>
  <si>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Профилактика терроризма и экстремизма, а также минимизация и (или) ликвидация последствий проявлений терроризма и экстремизма в границах поселения</t>
  </si>
  <si>
    <t>Мероприятия в сфере межнациональных отношений и противодействия экстремизму</t>
  </si>
  <si>
    <t xml:space="preserve">Расходы на содержание автомобильных дорог общего пользования местного значения и искусственных сооружений на них за счет средств дорожного фонда Анцирского сельсовета </t>
  </si>
  <si>
    <t>Подготовка на кадастровый учет земельных участков, находящихся в собственности муниципального образования</t>
  </si>
  <si>
    <t>по Анцирскому  сельсовету по состоянию на   01.04.2019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</si>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</sst>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top" wrapText="1"/>
    </xf>
    <xf numFmtId="178" fontId="1" fillId="0" borderId="12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horizontal="justify" vertical="top" wrapText="1"/>
    </xf>
    <xf numFmtId="178" fontId="1" fillId="0" borderId="16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center" wrapText="1"/>
    </xf>
    <xf numFmtId="178" fontId="1" fillId="0" borderId="17" xfId="0" applyNumberFormat="1" applyFont="1" applyBorder="1" applyAlignment="1">
      <alignment vertical="top" wrapText="1"/>
    </xf>
    <xf numFmtId="178" fontId="1" fillId="0" borderId="18" xfId="0" applyNumberFormat="1" applyFont="1" applyBorder="1" applyAlignment="1">
      <alignment vertical="top" wrapText="1"/>
    </xf>
    <xf numFmtId="178" fontId="1" fillId="0" borderId="19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 vertical="top" wrapText="1"/>
    </xf>
    <xf numFmtId="17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8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179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178" fontId="8" fillId="0" borderId="11" xfId="0" applyNumberFormat="1" applyFont="1" applyBorder="1" applyAlignment="1">
      <alignment vertical="top" wrapText="1"/>
    </xf>
    <xf numFmtId="178" fontId="8" fillId="0" borderId="11" xfId="0" applyNumberFormat="1" applyFont="1" applyBorder="1" applyAlignment="1">
      <alignment horizontal="justify" vertical="top" wrapText="1"/>
    </xf>
    <xf numFmtId="178" fontId="8" fillId="0" borderId="16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179" fontId="8" fillId="0" borderId="10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 wrapText="1"/>
    </xf>
    <xf numFmtId="178" fontId="8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9" fontId="8" fillId="0" borderId="12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horizontal="left" vertical="center" wrapText="1" indent="5"/>
    </xf>
    <xf numFmtId="178" fontId="1" fillId="0" borderId="14" xfId="0" applyNumberFormat="1" applyFont="1" applyBorder="1" applyAlignment="1">
      <alignment horizontal="left" vertical="center" wrapText="1" indent="5"/>
    </xf>
    <xf numFmtId="17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zoomScale="85" zoomScaleNormal="85" zoomScalePageLayoutView="0" workbookViewId="0" topLeftCell="A1">
      <selection activeCell="F7" sqref="F7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70" t="s">
        <v>23</v>
      </c>
      <c r="B1" s="70"/>
      <c r="C1" s="70"/>
      <c r="D1" s="70"/>
    </row>
    <row r="2" spans="1:4" ht="18.75">
      <c r="A2" s="70" t="s">
        <v>44</v>
      </c>
      <c r="B2" s="70"/>
      <c r="C2" s="70"/>
      <c r="D2" s="70"/>
    </row>
    <row r="3" spans="1:4" ht="18.75">
      <c r="A3" s="70" t="s">
        <v>107</v>
      </c>
      <c r="B3" s="70"/>
      <c r="C3" s="70"/>
      <c r="D3" s="70"/>
    </row>
    <row r="4" spans="1:4" ht="18.75">
      <c r="A4" s="70" t="s">
        <v>94</v>
      </c>
      <c r="B4" s="70"/>
      <c r="C4" s="70"/>
      <c r="D4" s="70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24</v>
      </c>
      <c r="B7" s="12" t="s">
        <v>95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43">
        <f>B11+B13+B15+B17+B21+B23+B27+B25-0.1</f>
        <v>909.0999999999999</v>
      </c>
      <c r="C10" s="43">
        <f>C11+C13+C15+C17+C21+C23+C27+C25</f>
        <v>913.7</v>
      </c>
      <c r="D10" s="44">
        <f aca="true" t="shared" si="0" ref="D10:D28">C10/B10*100</f>
        <v>100.50599494005061</v>
      </c>
    </row>
    <row r="11" spans="1:4" ht="15.75">
      <c r="A11" s="57" t="s">
        <v>2</v>
      </c>
      <c r="B11" s="61">
        <f>B12</f>
        <v>112.9</v>
      </c>
      <c r="C11" s="61">
        <f>C12</f>
        <v>116.8</v>
      </c>
      <c r="D11" s="62">
        <f t="shared" si="0"/>
        <v>103.45438441098315</v>
      </c>
    </row>
    <row r="12" spans="1:4" ht="15.75">
      <c r="A12" s="18" t="s">
        <v>72</v>
      </c>
      <c r="B12" s="41">
        <v>112.9</v>
      </c>
      <c r="C12" s="41">
        <v>116.8</v>
      </c>
      <c r="D12" s="53">
        <f>C12/B12*100</f>
        <v>103.45438441098315</v>
      </c>
    </row>
    <row r="13" spans="1:4" ht="33.75" customHeight="1">
      <c r="A13" s="58" t="s">
        <v>73</v>
      </c>
      <c r="B13" s="63">
        <f>B14</f>
        <v>58.4</v>
      </c>
      <c r="C13" s="63">
        <f>C14</f>
        <v>62.8</v>
      </c>
      <c r="D13" s="64">
        <f>C13/B13*100</f>
        <v>107.53424657534248</v>
      </c>
    </row>
    <row r="14" spans="1:4" ht="47.25">
      <c r="A14" s="54" t="s">
        <v>46</v>
      </c>
      <c r="B14" s="37">
        <v>58.4</v>
      </c>
      <c r="C14" s="37">
        <v>62.8</v>
      </c>
      <c r="D14" s="45">
        <f t="shared" si="0"/>
        <v>107.53424657534248</v>
      </c>
    </row>
    <row r="15" spans="1:4" ht="15.75">
      <c r="A15" s="57" t="s">
        <v>3</v>
      </c>
      <c r="B15" s="63">
        <f>B16</f>
        <v>0</v>
      </c>
      <c r="C15" s="63">
        <f>C16</f>
        <v>0</v>
      </c>
      <c r="D15" s="64"/>
    </row>
    <row r="16" spans="1:4" ht="15.75">
      <c r="A16" s="18" t="s">
        <v>74</v>
      </c>
      <c r="B16" s="37">
        <v>0</v>
      </c>
      <c r="C16" s="37">
        <v>0</v>
      </c>
      <c r="D16" s="45"/>
    </row>
    <row r="17" spans="1:4" ht="15.75">
      <c r="A17" s="57" t="s">
        <v>4</v>
      </c>
      <c r="B17" s="63">
        <f>B18+B19+B20</f>
        <v>706</v>
      </c>
      <c r="C17" s="63">
        <f>C18+C19+C20</f>
        <v>703.7</v>
      </c>
      <c r="D17" s="66">
        <f>C17/B17*100</f>
        <v>99.67422096317281</v>
      </c>
    </row>
    <row r="18" spans="1:4" ht="15.75">
      <c r="A18" s="18" t="s">
        <v>71</v>
      </c>
      <c r="B18" s="41">
        <v>0</v>
      </c>
      <c r="C18" s="41">
        <v>-3.3</v>
      </c>
      <c r="D18" s="45"/>
    </row>
    <row r="19" spans="1:4" ht="31.5">
      <c r="A19" s="54" t="s">
        <v>54</v>
      </c>
      <c r="B19" s="37">
        <v>463</v>
      </c>
      <c r="C19" s="37">
        <v>463.3</v>
      </c>
      <c r="D19" s="45">
        <f t="shared" si="0"/>
        <v>100.06479481641468</v>
      </c>
    </row>
    <row r="20" spans="1:4" ht="31.5">
      <c r="A20" s="54" t="s">
        <v>55</v>
      </c>
      <c r="B20" s="37">
        <v>243</v>
      </c>
      <c r="C20" s="37">
        <v>243.7</v>
      </c>
      <c r="D20" s="45">
        <f t="shared" si="0"/>
        <v>100.2880658436214</v>
      </c>
    </row>
    <row r="21" spans="1:9" ht="15.75">
      <c r="A21" s="57" t="s">
        <v>5</v>
      </c>
      <c r="B21" s="61">
        <v>1.9</v>
      </c>
      <c r="C21" s="61">
        <v>0.4</v>
      </c>
      <c r="D21" s="64">
        <f t="shared" si="0"/>
        <v>21.05263157894737</v>
      </c>
      <c r="G21" s="34"/>
      <c r="H21" s="35"/>
      <c r="I21" s="36"/>
    </row>
    <row r="22" spans="1:9" ht="47.25">
      <c r="A22" s="20" t="s">
        <v>98</v>
      </c>
      <c r="B22" s="41">
        <f>B21</f>
        <v>1.9</v>
      </c>
      <c r="C22" s="41">
        <f>C21</f>
        <v>0.4</v>
      </c>
      <c r="D22" s="53">
        <f>D21</f>
        <v>21.05263157894737</v>
      </c>
      <c r="G22" s="34"/>
      <c r="H22" s="35"/>
      <c r="I22" s="36"/>
    </row>
    <row r="23" spans="1:4" ht="48" customHeight="1">
      <c r="A23" s="59" t="s">
        <v>75</v>
      </c>
      <c r="B23" s="61">
        <f>B24</f>
        <v>25.9</v>
      </c>
      <c r="C23" s="61">
        <f>C24</f>
        <v>25.9</v>
      </c>
      <c r="D23" s="64">
        <f t="shared" si="0"/>
        <v>100</v>
      </c>
    </row>
    <row r="24" spans="1:9" ht="47.25">
      <c r="A24" s="20" t="s">
        <v>67</v>
      </c>
      <c r="B24" s="41">
        <v>25.9</v>
      </c>
      <c r="C24" s="41">
        <v>25.9</v>
      </c>
      <c r="D24" s="45">
        <f t="shared" si="0"/>
        <v>100</v>
      </c>
      <c r="G24" s="34"/>
      <c r="H24" s="35"/>
      <c r="I24" s="36"/>
    </row>
    <row r="25" spans="1:9" ht="31.5">
      <c r="A25" s="59" t="s">
        <v>97</v>
      </c>
      <c r="B25" s="61">
        <f>B26</f>
        <v>3.1</v>
      </c>
      <c r="C25" s="61">
        <f>C26</f>
        <v>3.1</v>
      </c>
      <c r="D25" s="64">
        <f t="shared" si="0"/>
        <v>100</v>
      </c>
      <c r="G25" s="34"/>
      <c r="H25" s="35"/>
      <c r="I25" s="36"/>
    </row>
    <row r="26" spans="1:9" ht="47.25">
      <c r="A26" s="20" t="s">
        <v>96</v>
      </c>
      <c r="B26" s="41">
        <v>3.1</v>
      </c>
      <c r="C26" s="41">
        <v>3.1</v>
      </c>
      <c r="D26" s="45">
        <f t="shared" si="0"/>
        <v>100</v>
      </c>
      <c r="G26" s="34"/>
      <c r="H26" s="35"/>
      <c r="I26" s="36"/>
    </row>
    <row r="27" spans="1:4" ht="19.5" customHeight="1">
      <c r="A27" s="60" t="s">
        <v>56</v>
      </c>
      <c r="B27" s="61">
        <f>B28</f>
        <v>1</v>
      </c>
      <c r="C27" s="61">
        <f>C28</f>
        <v>1</v>
      </c>
      <c r="D27" s="64">
        <f t="shared" si="0"/>
        <v>100</v>
      </c>
    </row>
    <row r="28" spans="1:4" ht="50.25" customHeight="1">
      <c r="A28" s="54" t="s">
        <v>99</v>
      </c>
      <c r="B28" s="41">
        <v>1</v>
      </c>
      <c r="C28" s="41">
        <v>1</v>
      </c>
      <c r="D28" s="45">
        <f t="shared" si="0"/>
        <v>100</v>
      </c>
    </row>
    <row r="29" spans="1:4" ht="15.75">
      <c r="A29" s="21" t="s">
        <v>6</v>
      </c>
      <c r="B29" s="43">
        <f>B30+B33+B36+B43</f>
        <v>338.8</v>
      </c>
      <c r="C29" s="43">
        <f>C30+C33+C36+C43</f>
        <v>338.8</v>
      </c>
      <c r="D29" s="44">
        <f aca="true" t="shared" si="1" ref="D29:D36">C29/B29*100</f>
        <v>100</v>
      </c>
    </row>
    <row r="30" spans="1:4" ht="31.5">
      <c r="A30" s="58" t="s">
        <v>76</v>
      </c>
      <c r="B30" s="63">
        <f>B31+B32</f>
        <v>130.2</v>
      </c>
      <c r="C30" s="63">
        <f>C31+C32</f>
        <v>130.2</v>
      </c>
      <c r="D30" s="64">
        <f t="shared" si="1"/>
        <v>100</v>
      </c>
    </row>
    <row r="31" spans="1:4" ht="51.75" customHeight="1" hidden="1">
      <c r="A31" s="54" t="s">
        <v>47</v>
      </c>
      <c r="B31" s="37"/>
      <c r="C31" s="37">
        <f>B31</f>
        <v>0</v>
      </c>
      <c r="D31" s="45" t="e">
        <f t="shared" si="1"/>
        <v>#DIV/0!</v>
      </c>
    </row>
    <row r="32" spans="1:4" ht="36" customHeight="1">
      <c r="A32" s="54" t="s">
        <v>48</v>
      </c>
      <c r="B32" s="37">
        <v>130.2</v>
      </c>
      <c r="C32" s="37">
        <v>130.2</v>
      </c>
      <c r="D32" s="45">
        <f t="shared" si="1"/>
        <v>100</v>
      </c>
    </row>
    <row r="33" spans="1:4" ht="36" customHeight="1">
      <c r="A33" s="60" t="s">
        <v>77</v>
      </c>
      <c r="B33" s="63">
        <f>B34+B35</f>
        <v>34.3</v>
      </c>
      <c r="C33" s="63">
        <f>C34+C35</f>
        <v>34.3</v>
      </c>
      <c r="D33" s="64">
        <f t="shared" si="1"/>
        <v>100</v>
      </c>
    </row>
    <row r="34" spans="1:4" ht="51.75" customHeight="1">
      <c r="A34" s="54" t="s">
        <v>68</v>
      </c>
      <c r="B34" s="37">
        <v>6.1</v>
      </c>
      <c r="C34" s="37">
        <v>6.1</v>
      </c>
      <c r="D34" s="45">
        <f t="shared" si="1"/>
        <v>100</v>
      </c>
    </row>
    <row r="35" spans="1:4" ht="48.75" customHeight="1">
      <c r="A35" s="54" t="s">
        <v>49</v>
      </c>
      <c r="B35" s="37">
        <v>28.2</v>
      </c>
      <c r="C35" s="37">
        <v>28.2</v>
      </c>
      <c r="D35" s="45">
        <f t="shared" si="1"/>
        <v>100</v>
      </c>
    </row>
    <row r="36" spans="1:4" ht="30.75" customHeight="1">
      <c r="A36" s="60" t="s">
        <v>78</v>
      </c>
      <c r="B36" s="63">
        <f>SUM(B37:B42)</f>
        <v>193</v>
      </c>
      <c r="C36" s="63">
        <f>SUM(C37:C42)</f>
        <v>193</v>
      </c>
      <c r="D36" s="45">
        <f t="shared" si="1"/>
        <v>100</v>
      </c>
    </row>
    <row r="37" spans="1:4" ht="33" customHeight="1">
      <c r="A37" s="54" t="s">
        <v>79</v>
      </c>
      <c r="B37" s="37">
        <v>150</v>
      </c>
      <c r="C37" s="37">
        <v>150</v>
      </c>
      <c r="D37" s="45"/>
    </row>
    <row r="38" spans="1:4" ht="36" customHeight="1">
      <c r="A38" s="54" t="s">
        <v>93</v>
      </c>
      <c r="B38" s="37">
        <v>43</v>
      </c>
      <c r="C38" s="37">
        <v>43</v>
      </c>
      <c r="D38" s="45"/>
    </row>
    <row r="39" spans="1:4" ht="81" customHeight="1" hidden="1">
      <c r="A39" s="54" t="s">
        <v>80</v>
      </c>
      <c r="B39" s="37"/>
      <c r="C39" s="37"/>
      <c r="D39" s="45"/>
    </row>
    <row r="40" spans="1:4" ht="34.5" customHeight="1" hidden="1">
      <c r="A40" s="54" t="s">
        <v>81</v>
      </c>
      <c r="B40" s="37"/>
      <c r="C40" s="37"/>
      <c r="D40" s="45"/>
    </row>
    <row r="41" spans="1:4" ht="50.25" customHeight="1" hidden="1">
      <c r="A41" s="54" t="s">
        <v>82</v>
      </c>
      <c r="B41" s="37"/>
      <c r="C41" s="37"/>
      <c r="D41" s="45" t="e">
        <f>C41/B41*100</f>
        <v>#DIV/0!</v>
      </c>
    </row>
    <row r="42" spans="1:4" ht="50.25" customHeight="1" hidden="1">
      <c r="A42" s="54" t="s">
        <v>83</v>
      </c>
      <c r="B42" s="37"/>
      <c r="C42" s="37"/>
      <c r="D42" s="45"/>
    </row>
    <row r="43" spans="1:4" ht="50.25" customHeight="1">
      <c r="A43" s="60" t="s">
        <v>100</v>
      </c>
      <c r="B43" s="63">
        <f>B44</f>
        <v>-18.7</v>
      </c>
      <c r="C43" s="63">
        <f>C44</f>
        <v>-18.7</v>
      </c>
      <c r="D43" s="64">
        <f>C43/B43*100</f>
        <v>100</v>
      </c>
    </row>
    <row r="44" spans="1:4" ht="50.25" customHeight="1">
      <c r="A44" s="54" t="s">
        <v>101</v>
      </c>
      <c r="B44" s="37">
        <v>-18.7</v>
      </c>
      <c r="C44" s="37">
        <v>-18.7</v>
      </c>
      <c r="D44" s="45">
        <f>C44/B44*100</f>
        <v>100</v>
      </c>
    </row>
    <row r="45" spans="1:4" ht="15.75">
      <c r="A45" s="17" t="s">
        <v>7</v>
      </c>
      <c r="B45" s="43">
        <f>B10+B29</f>
        <v>1247.8999999999999</v>
      </c>
      <c r="C45" s="43">
        <f>C10+C29</f>
        <v>1252.5</v>
      </c>
      <c r="D45" s="44">
        <f>C45/B45*100</f>
        <v>100.36861928039107</v>
      </c>
    </row>
    <row r="46" spans="1:4" ht="23.25" customHeight="1">
      <c r="A46" s="14" t="s">
        <v>26</v>
      </c>
      <c r="B46" s="37"/>
      <c r="C46" s="37"/>
      <c r="D46" s="44"/>
    </row>
    <row r="47" spans="1:4" ht="23.25" customHeight="1">
      <c r="A47" s="31" t="s">
        <v>8</v>
      </c>
      <c r="B47" s="43">
        <f>SUM(B48:B58)</f>
        <v>1275.6</v>
      </c>
      <c r="C47" s="43">
        <f>SUM(C48:C58)</f>
        <v>908.6</v>
      </c>
      <c r="D47" s="44">
        <f aca="true" t="shared" si="2" ref="D47:D85">C47/B47*100</f>
        <v>71.22922546252745</v>
      </c>
    </row>
    <row r="48" spans="1:4" ht="23.25" customHeight="1">
      <c r="A48" s="32" t="s">
        <v>42</v>
      </c>
      <c r="B48" s="41">
        <v>183</v>
      </c>
      <c r="C48" s="41">
        <v>156</v>
      </c>
      <c r="D48" s="45">
        <f t="shared" si="2"/>
        <v>85.24590163934425</v>
      </c>
    </row>
    <row r="49" spans="1:4" ht="23.25" customHeight="1">
      <c r="A49" s="32" t="s">
        <v>84</v>
      </c>
      <c r="B49" s="49">
        <v>840.1</v>
      </c>
      <c r="C49" s="49">
        <v>594.4</v>
      </c>
      <c r="D49" s="45">
        <f t="shared" si="2"/>
        <v>70.75348172836567</v>
      </c>
    </row>
    <row r="50" spans="1:4" ht="34.5" customHeight="1" hidden="1">
      <c r="A50" s="56" t="s">
        <v>61</v>
      </c>
      <c r="B50" s="49"/>
      <c r="C50" s="49"/>
      <c r="D50" s="45" t="e">
        <f t="shared" si="2"/>
        <v>#DIV/0!</v>
      </c>
    </row>
    <row r="51" spans="1:4" ht="48.75" customHeight="1">
      <c r="A51" s="56" t="s">
        <v>90</v>
      </c>
      <c r="B51" s="49">
        <v>8.7</v>
      </c>
      <c r="C51" s="49">
        <v>8.7</v>
      </c>
      <c r="D51" s="45">
        <f t="shared" si="2"/>
        <v>100</v>
      </c>
    </row>
    <row r="52" spans="1:4" ht="23.25" customHeight="1">
      <c r="A52" s="32" t="s">
        <v>9</v>
      </c>
      <c r="B52" s="41">
        <v>10</v>
      </c>
      <c r="C52" s="40">
        <v>0</v>
      </c>
      <c r="D52" s="45">
        <f t="shared" si="2"/>
        <v>0</v>
      </c>
    </row>
    <row r="53" spans="1:7" ht="52.5" customHeight="1" hidden="1">
      <c r="A53" s="32" t="s">
        <v>52</v>
      </c>
      <c r="B53" s="37">
        <v>0</v>
      </c>
      <c r="C53" s="37">
        <v>0</v>
      </c>
      <c r="D53" s="45" t="e">
        <f t="shared" si="2"/>
        <v>#DIV/0!</v>
      </c>
      <c r="G53" s="65"/>
    </row>
    <row r="54" spans="1:4" ht="51.75" customHeight="1">
      <c r="A54" s="56" t="s">
        <v>102</v>
      </c>
      <c r="B54" s="37">
        <v>1</v>
      </c>
      <c r="C54" s="37">
        <v>1</v>
      </c>
      <c r="D54" s="45">
        <f t="shared" si="2"/>
        <v>100</v>
      </c>
    </row>
    <row r="55" spans="1:4" ht="35.25" customHeight="1">
      <c r="A55" s="56" t="s">
        <v>103</v>
      </c>
      <c r="B55" s="37">
        <v>1</v>
      </c>
      <c r="C55" s="37">
        <v>0.7</v>
      </c>
      <c r="D55" s="45">
        <f t="shared" si="2"/>
        <v>70</v>
      </c>
    </row>
    <row r="56" spans="1:4" ht="32.25" customHeight="1">
      <c r="A56" s="32" t="s">
        <v>85</v>
      </c>
      <c r="B56" s="37">
        <v>224.2</v>
      </c>
      <c r="C56" s="37">
        <v>140.2</v>
      </c>
      <c r="D56" s="45">
        <f t="shared" si="2"/>
        <v>62.53345227475469</v>
      </c>
    </row>
    <row r="57" spans="1:4" ht="31.5" customHeight="1">
      <c r="A57" s="55" t="s">
        <v>50</v>
      </c>
      <c r="B57" s="41">
        <v>1.5</v>
      </c>
      <c r="C57" s="41">
        <v>1.5</v>
      </c>
      <c r="D57" s="45">
        <f t="shared" si="2"/>
        <v>100</v>
      </c>
    </row>
    <row r="58" spans="1:4" ht="33.75" customHeight="1">
      <c r="A58" s="32" t="s">
        <v>45</v>
      </c>
      <c r="B58" s="41">
        <v>6.1</v>
      </c>
      <c r="C58" s="41">
        <v>6.1</v>
      </c>
      <c r="D58" s="45">
        <f t="shared" si="2"/>
        <v>100</v>
      </c>
    </row>
    <row r="59" spans="1:4" ht="23.25" customHeight="1">
      <c r="A59" s="31" t="s">
        <v>10</v>
      </c>
      <c r="B59" s="43">
        <f>B60</f>
        <v>28.2</v>
      </c>
      <c r="C59" s="43">
        <f>C60</f>
        <v>21.9</v>
      </c>
      <c r="D59" s="44">
        <f t="shared" si="2"/>
        <v>77.6595744680851</v>
      </c>
    </row>
    <row r="60" spans="1:4" ht="23.25" customHeight="1">
      <c r="A60" s="32" t="s">
        <v>39</v>
      </c>
      <c r="B60" s="49">
        <v>28.2</v>
      </c>
      <c r="C60" s="49">
        <v>21.9</v>
      </c>
      <c r="D60" s="45">
        <f t="shared" si="2"/>
        <v>77.6595744680851</v>
      </c>
    </row>
    <row r="61" spans="1:4" ht="38.25" customHeight="1">
      <c r="A61" s="31" t="s">
        <v>11</v>
      </c>
      <c r="B61" s="43">
        <f>SUM(B62:B65)</f>
        <v>15</v>
      </c>
      <c r="C61" s="43">
        <f>SUM(C62:C65)</f>
        <v>0</v>
      </c>
      <c r="D61" s="44">
        <f t="shared" si="2"/>
        <v>0</v>
      </c>
    </row>
    <row r="62" spans="1:4" ht="69" customHeight="1">
      <c r="A62" s="32" t="s">
        <v>51</v>
      </c>
      <c r="B62" s="49">
        <v>10</v>
      </c>
      <c r="C62" s="49">
        <v>0</v>
      </c>
      <c r="D62" s="45">
        <v>0</v>
      </c>
    </row>
    <row r="63" spans="1:4" ht="38.25" customHeight="1">
      <c r="A63" s="32" t="s">
        <v>62</v>
      </c>
      <c r="B63" s="49">
        <v>5</v>
      </c>
      <c r="C63" s="49">
        <v>0</v>
      </c>
      <c r="D63" s="45">
        <f>C63/B63*100</f>
        <v>0</v>
      </c>
    </row>
    <row r="64" spans="1:4" ht="38.25" customHeight="1" hidden="1">
      <c r="A64" s="32" t="s">
        <v>69</v>
      </c>
      <c r="B64" s="49"/>
      <c r="C64" s="49"/>
      <c r="D64" s="45" t="e">
        <f>C64/B64*100</f>
        <v>#DIV/0!</v>
      </c>
    </row>
    <row r="65" spans="1:4" ht="38.25" customHeight="1" hidden="1">
      <c r="A65" s="32" t="s">
        <v>70</v>
      </c>
      <c r="B65" s="49"/>
      <c r="C65" s="49"/>
      <c r="D65" s="45" t="e">
        <f>C65/B65*100</f>
        <v>#DIV/0!</v>
      </c>
    </row>
    <row r="66" spans="1:4" ht="23.25" customHeight="1">
      <c r="A66" s="33" t="s">
        <v>41</v>
      </c>
      <c r="B66" s="43">
        <f>SUM(B67:B72)</f>
        <v>81.7</v>
      </c>
      <c r="C66" s="43">
        <f>SUM(C67:C72)</f>
        <v>10</v>
      </c>
      <c r="D66" s="44">
        <f t="shared" si="2"/>
        <v>12.239902080783354</v>
      </c>
    </row>
    <row r="67" spans="1:4" ht="67.5" customHeight="1">
      <c r="A67" s="56" t="s">
        <v>104</v>
      </c>
      <c r="B67" s="41">
        <v>74.7</v>
      </c>
      <c r="C67" s="41">
        <v>10</v>
      </c>
      <c r="D67" s="45">
        <f t="shared" si="2"/>
        <v>13.386880856760374</v>
      </c>
    </row>
    <row r="68" spans="1:4" ht="82.5" customHeight="1" hidden="1">
      <c r="A68" s="32" t="s">
        <v>63</v>
      </c>
      <c r="B68" s="41"/>
      <c r="C68" s="41">
        <v>0</v>
      </c>
      <c r="D68" s="45" t="e">
        <f t="shared" si="2"/>
        <v>#DIV/0!</v>
      </c>
    </row>
    <row r="69" spans="1:4" ht="64.5" customHeight="1" hidden="1">
      <c r="A69" s="38" t="s">
        <v>86</v>
      </c>
      <c r="B69" s="41"/>
      <c r="C69" s="41"/>
      <c r="D69" s="45" t="e">
        <f t="shared" si="2"/>
        <v>#DIV/0!</v>
      </c>
    </row>
    <row r="70" spans="1:4" ht="66" customHeight="1" hidden="1">
      <c r="A70" s="38" t="s">
        <v>64</v>
      </c>
      <c r="B70" s="41"/>
      <c r="C70" s="41">
        <v>0</v>
      </c>
      <c r="D70" s="45" t="e">
        <f t="shared" si="2"/>
        <v>#DIV/0!</v>
      </c>
    </row>
    <row r="71" spans="1:4" ht="67.5" customHeight="1" hidden="1">
      <c r="A71" s="38" t="s">
        <v>87</v>
      </c>
      <c r="B71" s="41"/>
      <c r="C71" s="41"/>
      <c r="D71" s="45" t="e">
        <f t="shared" si="2"/>
        <v>#DIV/0!</v>
      </c>
    </row>
    <row r="72" spans="1:4" ht="51" customHeight="1">
      <c r="A72" s="38" t="s">
        <v>105</v>
      </c>
      <c r="B72" s="41">
        <v>7</v>
      </c>
      <c r="C72" s="41">
        <v>0</v>
      </c>
      <c r="D72" s="45">
        <f t="shared" si="2"/>
        <v>0</v>
      </c>
    </row>
    <row r="73" spans="1:4" ht="23.25" customHeight="1">
      <c r="A73" s="33" t="s">
        <v>12</v>
      </c>
      <c r="B73" s="43">
        <f>SUM(B74:B81)</f>
        <v>166.70000000000002</v>
      </c>
      <c r="C73" s="43">
        <f>SUM(C74:C81)</f>
        <v>112.3</v>
      </c>
      <c r="D73" s="44">
        <f t="shared" si="2"/>
        <v>67.36652669466106</v>
      </c>
    </row>
    <row r="74" spans="1:4" ht="51" customHeight="1">
      <c r="A74" s="38" t="s">
        <v>57</v>
      </c>
      <c r="B74" s="41">
        <v>7.8</v>
      </c>
      <c r="C74" s="41">
        <f>B74</f>
        <v>7.8</v>
      </c>
      <c r="D74" s="45">
        <f>C74/B74*100</f>
        <v>100</v>
      </c>
    </row>
    <row r="75" spans="1:4" ht="23.25" customHeight="1" hidden="1">
      <c r="A75" s="38" t="s">
        <v>65</v>
      </c>
      <c r="B75" s="41"/>
      <c r="C75" s="41"/>
      <c r="D75" s="45" t="e">
        <f aca="true" t="shared" si="3" ref="D75:D81">C75/B75*100</f>
        <v>#DIV/0!</v>
      </c>
    </row>
    <row r="76" spans="1:4" ht="51.75" customHeight="1" hidden="1">
      <c r="A76" s="38" t="s">
        <v>88</v>
      </c>
      <c r="B76" s="41"/>
      <c r="C76" s="41"/>
      <c r="D76" s="45" t="e">
        <f>C76/B76*100</f>
        <v>#DIV/0!</v>
      </c>
    </row>
    <row r="77" spans="1:4" ht="51.75" customHeight="1" hidden="1">
      <c r="A77" s="38" t="s">
        <v>60</v>
      </c>
      <c r="B77" s="41"/>
      <c r="C77" s="41"/>
      <c r="D77" s="45" t="e">
        <f t="shared" si="3"/>
        <v>#DIV/0!</v>
      </c>
    </row>
    <row r="78" spans="1:4" ht="23.25" customHeight="1">
      <c r="A78" s="38" t="s">
        <v>58</v>
      </c>
      <c r="B78" s="41">
        <v>131.9</v>
      </c>
      <c r="C78" s="41">
        <v>77.5</v>
      </c>
      <c r="D78" s="45">
        <f t="shared" si="3"/>
        <v>58.75663381349507</v>
      </c>
    </row>
    <row r="79" spans="1:4" ht="32.25" customHeight="1" hidden="1">
      <c r="A79" s="38" t="s">
        <v>59</v>
      </c>
      <c r="B79" s="41"/>
      <c r="C79" s="41">
        <v>0</v>
      </c>
      <c r="D79" s="45" t="e">
        <f t="shared" si="3"/>
        <v>#DIV/0!</v>
      </c>
    </row>
    <row r="80" spans="1:4" ht="51" customHeight="1">
      <c r="A80" s="56" t="s">
        <v>89</v>
      </c>
      <c r="B80" s="41">
        <v>13.7</v>
      </c>
      <c r="C80" s="41">
        <f>B80</f>
        <v>13.7</v>
      </c>
      <c r="D80" s="45">
        <f>C80/B80*100</f>
        <v>100</v>
      </c>
    </row>
    <row r="81" spans="1:4" ht="113.25" customHeight="1">
      <c r="A81" s="56" t="s">
        <v>91</v>
      </c>
      <c r="B81" s="41">
        <v>13.3</v>
      </c>
      <c r="C81" s="41">
        <f>B81</f>
        <v>13.3</v>
      </c>
      <c r="D81" s="45">
        <f t="shared" si="3"/>
        <v>100</v>
      </c>
    </row>
    <row r="82" spans="1:4" ht="23.25" customHeight="1" hidden="1">
      <c r="A82" s="33" t="s">
        <v>13</v>
      </c>
      <c r="B82" s="43">
        <f>SUM(B83:B83)</f>
        <v>0</v>
      </c>
      <c r="C82" s="43">
        <f>SUM(C83:C83)</f>
        <v>0</v>
      </c>
      <c r="D82" s="44" t="e">
        <f t="shared" si="2"/>
        <v>#DIV/0!</v>
      </c>
    </row>
    <row r="83" spans="1:4" ht="36.75" customHeight="1" hidden="1">
      <c r="A83" s="38" t="s">
        <v>66</v>
      </c>
      <c r="B83" s="49">
        <v>0</v>
      </c>
      <c r="C83" s="49">
        <f>B83</f>
        <v>0</v>
      </c>
      <c r="D83" s="45" t="e">
        <f t="shared" si="2"/>
        <v>#DIV/0!</v>
      </c>
    </row>
    <row r="84" spans="1:4" ht="23.25" customHeight="1">
      <c r="A84" s="33" t="s">
        <v>43</v>
      </c>
      <c r="B84" s="43">
        <f>SUM(B85:B85)</f>
        <v>1</v>
      </c>
      <c r="C84" s="43">
        <f>SUM(C85:C85)</f>
        <v>1</v>
      </c>
      <c r="D84" s="44">
        <f t="shared" si="2"/>
        <v>100</v>
      </c>
    </row>
    <row r="85" spans="1:4" ht="49.5" customHeight="1">
      <c r="A85" s="38" t="s">
        <v>92</v>
      </c>
      <c r="B85" s="41">
        <v>1</v>
      </c>
      <c r="C85" s="41">
        <v>1</v>
      </c>
      <c r="D85" s="45">
        <f t="shared" si="2"/>
        <v>100</v>
      </c>
    </row>
    <row r="86" spans="1:4" ht="22.5" customHeight="1">
      <c r="A86" s="22" t="s">
        <v>14</v>
      </c>
      <c r="B86" s="43">
        <f>B47+B59+B61+B66+B73+B82+B84</f>
        <v>1568.2</v>
      </c>
      <c r="C86" s="43">
        <f>C47+C59+C61+C66+C73+C82+C84</f>
        <v>1053.8</v>
      </c>
      <c r="D86" s="44">
        <f>C86/B86*100</f>
        <v>67.19806147175105</v>
      </c>
    </row>
    <row r="87" spans="1:4" ht="33" customHeight="1">
      <c r="A87" s="21" t="s">
        <v>36</v>
      </c>
      <c r="B87" s="50">
        <f>B45-B86</f>
        <v>-320.3000000000002</v>
      </c>
      <c r="C87" s="50">
        <f>C45-C86</f>
        <v>198.70000000000005</v>
      </c>
      <c r="D87" s="44"/>
    </row>
    <row r="88" spans="1:4" ht="31.5">
      <c r="A88" s="21" t="s">
        <v>15</v>
      </c>
      <c r="B88" s="50">
        <f>-B87</f>
        <v>320.3000000000002</v>
      </c>
      <c r="C88" s="50">
        <f>-C87</f>
        <v>-198.70000000000005</v>
      </c>
      <c r="D88" s="44"/>
    </row>
    <row r="89" spans="1:4" ht="31.5">
      <c r="A89" s="21" t="s">
        <v>16</v>
      </c>
      <c r="B89" s="50">
        <f>B88</f>
        <v>320.3000000000002</v>
      </c>
      <c r="C89" s="50">
        <f>C88</f>
        <v>-198.70000000000005</v>
      </c>
      <c r="D89" s="44"/>
    </row>
    <row r="90" spans="1:4" ht="15.75">
      <c r="A90" s="19" t="s">
        <v>37</v>
      </c>
      <c r="B90" s="37">
        <f>-B45</f>
        <v>-1247.8999999999999</v>
      </c>
      <c r="C90" s="37">
        <f>-C45</f>
        <v>-1252.5</v>
      </c>
      <c r="D90" s="45"/>
    </row>
    <row r="91" spans="1:4" ht="16.5" thickBot="1">
      <c r="A91" s="29" t="s">
        <v>38</v>
      </c>
      <c r="B91" s="51">
        <f>B86</f>
        <v>1568.2</v>
      </c>
      <c r="C91" s="51">
        <f>C86</f>
        <v>1053.8</v>
      </c>
      <c r="D91" s="52"/>
    </row>
    <row r="92" spans="1:4" ht="23.25" customHeight="1">
      <c r="A92" s="67" t="s">
        <v>27</v>
      </c>
      <c r="B92" s="68"/>
      <c r="C92" s="68"/>
      <c r="D92" s="69"/>
    </row>
    <row r="93" spans="1:5" ht="15.75">
      <c r="A93" s="18" t="s">
        <v>17</v>
      </c>
      <c r="B93" s="28">
        <v>684.8</v>
      </c>
      <c r="C93" s="26">
        <v>526.3</v>
      </c>
      <c r="D93" s="27">
        <f aca="true" t="shared" si="4" ref="D93:D98">C93/B93*100</f>
        <v>76.85455607476635</v>
      </c>
      <c r="E93" s="5"/>
    </row>
    <row r="94" spans="1:4" ht="15.75">
      <c r="A94" s="18" t="s">
        <v>18</v>
      </c>
      <c r="B94" s="15">
        <v>0.5</v>
      </c>
      <c r="C94" s="15">
        <v>0.5</v>
      </c>
      <c r="D94" s="27">
        <f t="shared" si="4"/>
        <v>100</v>
      </c>
    </row>
    <row r="95" spans="1:5" ht="15.75">
      <c r="A95" s="18" t="s">
        <v>40</v>
      </c>
      <c r="B95" s="28">
        <v>207.5</v>
      </c>
      <c r="C95" s="15">
        <v>134.7</v>
      </c>
      <c r="D95" s="16">
        <f t="shared" si="4"/>
        <v>64.9156626506024</v>
      </c>
      <c r="E95" s="5"/>
    </row>
    <row r="96" spans="1:4" ht="15.75">
      <c r="A96" s="18" t="s">
        <v>19</v>
      </c>
      <c r="B96" s="28">
        <v>263</v>
      </c>
      <c r="C96" s="15">
        <v>204.2</v>
      </c>
      <c r="D96" s="16">
        <f t="shared" si="4"/>
        <v>77.6425855513308</v>
      </c>
    </row>
    <row r="97" spans="1:4" ht="15.75">
      <c r="A97" s="18" t="s">
        <v>20</v>
      </c>
      <c r="B97" s="28">
        <v>5</v>
      </c>
      <c r="C97" s="15">
        <v>1.7</v>
      </c>
      <c r="D97" s="16">
        <f t="shared" si="4"/>
        <v>34</v>
      </c>
    </row>
    <row r="98" spans="1:4" ht="16.5" thickBot="1">
      <c r="A98" s="23" t="s">
        <v>21</v>
      </c>
      <c r="B98" s="30">
        <v>82</v>
      </c>
      <c r="C98" s="24">
        <v>56</v>
      </c>
      <c r="D98" s="25">
        <f t="shared" si="4"/>
        <v>68.29268292682927</v>
      </c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2.75">
      <c r="A101" s="1"/>
      <c r="B101" s="2"/>
      <c r="C101" s="2"/>
      <c r="D101" s="2"/>
    </row>
    <row r="102" spans="1:4" ht="12.75">
      <c r="A102" s="1"/>
      <c r="B102" s="2"/>
      <c r="C102" s="2"/>
      <c r="D102" s="2"/>
    </row>
    <row r="103" spans="1:4" ht="12.75">
      <c r="A103" s="1"/>
      <c r="B103" s="2"/>
      <c r="C103" s="2"/>
      <c r="D103" s="2"/>
    </row>
    <row r="104" spans="1:4" ht="12.75">
      <c r="A104" s="1"/>
      <c r="B104" s="2"/>
      <c r="C104" s="2"/>
      <c r="D104" s="2"/>
    </row>
    <row r="105" spans="1:4" ht="12.75">
      <c r="A105" s="1"/>
      <c r="B105" s="2"/>
      <c r="C105" s="2"/>
      <c r="D105" s="2"/>
    </row>
    <row r="106" spans="1:4" ht="12.75">
      <c r="A106" s="1"/>
      <c r="B106" s="2"/>
      <c r="C106" s="2"/>
      <c r="D106" s="2"/>
    </row>
    <row r="107" spans="1:4" ht="12.75">
      <c r="A107" s="1"/>
      <c r="B107" s="2"/>
      <c r="C107" s="2"/>
      <c r="D107" s="2"/>
    </row>
    <row r="108" spans="1:4" ht="18.75" customHeight="1">
      <c r="A108" s="1"/>
      <c r="B108" s="2"/>
      <c r="C108" s="2"/>
      <c r="D108" s="2"/>
    </row>
    <row r="109" spans="1:4" ht="12.75">
      <c r="A109" s="1"/>
      <c r="B109" s="2"/>
      <c r="C109" s="2"/>
      <c r="D109" s="2"/>
    </row>
    <row r="110" spans="1:4" ht="18.75" customHeight="1">
      <c r="A110" s="1"/>
      <c r="B110" s="2"/>
      <c r="C110" s="2"/>
      <c r="D110" s="2"/>
    </row>
    <row r="111" spans="1:4" ht="12.75">
      <c r="A111" s="1"/>
      <c r="B111" s="2"/>
      <c r="C111" s="2"/>
      <c r="D111" s="2"/>
    </row>
    <row r="112" spans="1:4" ht="12.75">
      <c r="A112" s="1"/>
      <c r="B112" s="2"/>
      <c r="C112" s="2"/>
      <c r="D112" s="2"/>
    </row>
    <row r="113" spans="1:4" ht="12.75">
      <c r="A113" s="1"/>
      <c r="B113" s="2"/>
      <c r="C113" s="2"/>
      <c r="D113" s="2"/>
    </row>
    <row r="114" spans="1:4" ht="12.75">
      <c r="A114" s="1"/>
      <c r="B114" s="2"/>
      <c r="C114" s="2"/>
      <c r="D114" s="2"/>
    </row>
    <row r="115" spans="1:4" ht="12.75">
      <c r="A115" s="1"/>
      <c r="B115" s="2"/>
      <c r="C115" s="2"/>
      <c r="D115" s="2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</sheetData>
  <sheetProtection/>
  <mergeCells count="5">
    <mergeCell ref="A92:D92"/>
    <mergeCell ref="A2:D2"/>
    <mergeCell ref="A3:D3"/>
    <mergeCell ref="A4:D4"/>
    <mergeCell ref="A1:D1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70" t="s">
        <v>29</v>
      </c>
      <c r="B1" s="70"/>
      <c r="C1" s="70"/>
    </row>
    <row r="2" spans="1:3" ht="18.75">
      <c r="A2" s="70" t="s">
        <v>30</v>
      </c>
      <c r="B2" s="70"/>
      <c r="C2" s="70"/>
    </row>
    <row r="3" spans="1:3" ht="18.75">
      <c r="A3" s="70" t="s">
        <v>106</v>
      </c>
      <c r="B3" s="70"/>
      <c r="C3" s="70"/>
    </row>
    <row r="4" ht="18.75">
      <c r="A4" s="4"/>
    </row>
    <row r="5" spans="1:3" ht="31.5">
      <c r="A5" s="46" t="s">
        <v>28</v>
      </c>
      <c r="B5" s="46" t="s">
        <v>32</v>
      </c>
      <c r="C5" s="46" t="s">
        <v>31</v>
      </c>
    </row>
    <row r="6" spans="1:3" ht="15.75">
      <c r="A6" s="47">
        <v>1</v>
      </c>
      <c r="B6" s="47">
        <v>2</v>
      </c>
      <c r="C6" s="47">
        <v>3</v>
      </c>
    </row>
    <row r="7" spans="1:3" ht="31.5" customHeight="1">
      <c r="A7" s="48">
        <v>1</v>
      </c>
      <c r="B7" s="39" t="s">
        <v>53</v>
      </c>
      <c r="C7" s="48">
        <v>6</v>
      </c>
    </row>
    <row r="8" spans="1:3" ht="45.75" customHeight="1">
      <c r="A8" s="71">
        <v>2</v>
      </c>
      <c r="B8" s="72" t="s">
        <v>34</v>
      </c>
      <c r="C8" s="42">
        <v>446.7</v>
      </c>
    </row>
    <row r="9" spans="1:3" ht="15.75" hidden="1">
      <c r="A9" s="71"/>
      <c r="B9" s="72"/>
      <c r="C9" s="47">
        <v>794.2</v>
      </c>
    </row>
    <row r="10" spans="1:3" ht="65.25" customHeight="1">
      <c r="A10" s="71">
        <v>3</v>
      </c>
      <c r="B10" s="39" t="s">
        <v>33</v>
      </c>
      <c r="C10" s="48">
        <v>3</v>
      </c>
    </row>
    <row r="11" spans="1:3" ht="18.75" customHeight="1" hidden="1">
      <c r="A11" s="71"/>
      <c r="B11" s="39"/>
      <c r="C11" s="47">
        <v>23</v>
      </c>
    </row>
    <row r="12" spans="1:3" ht="65.25" customHeight="1">
      <c r="A12" s="48">
        <v>4</v>
      </c>
      <c r="B12" s="39" t="s">
        <v>35</v>
      </c>
      <c r="C12" s="42">
        <v>184.1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2018-04-25T08:26:22Z</cp:lastPrinted>
  <dcterms:created xsi:type="dcterms:W3CDTF">2009-10-26T03:31:31Z</dcterms:created>
  <dcterms:modified xsi:type="dcterms:W3CDTF">2019-06-18T08:46:02Z</dcterms:modified>
  <cp:category/>
  <cp:version/>
  <cp:contentType/>
  <cp:contentStatus/>
</cp:coreProperties>
</file>