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<sst xmlns="http://schemas.openxmlformats.org/spreadsheetml/2006/main" count="99" uniqueCount="99">
  <si>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</si>
  <si>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</si>
  <si>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</si>
  <si>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</si>
  <si>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</si>
  <si>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</si>
  <si>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</si>
  <si>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</si>
  <si>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</si>
  <si>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</si>
  <si>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</si>
  <si>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</si>
  <si>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</si>
  <si>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</si>
  <si>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</si>
  <si>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</si>
  <si>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</si>
  <si>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</si>
  <si>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</si>
  <si>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</si>
  <si>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</si>
  <si>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</si>
  <si>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</si>
  <si>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</si>
  <si>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</si>
  <si>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</si>
  <si>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</si>
  <si>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</si>
  <si>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</si>
  <si>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</si>
  <si>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</si>
  <si>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</si>
  <si>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</si>
  <si>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</si>
  <si>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</si>
  <si>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</si>
  <si>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</si>
  <si>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</si>
  <si>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</si>
  <si>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</si>
  <si>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</si>
  <si>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</si>
  <si>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</si>
  <si>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</si>
  <si>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</si>
  <si>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</si>
  <si>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</si>
  <si>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</si>
  <si>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</si>
  <si>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</si>
  <si>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</si>
  <si>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</si>
  <si>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</si>
  <si>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</si>
  <si>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</si>
  <si>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</si>
  <si>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</si>
  <si>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</si>
  <si>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</si>
  <si>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</si>
  <si>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</si>
  <si>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</si>
  <si>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</si>
  <si>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</si>
  <si>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</si>
  <si>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</si>
  <si>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</si>
  <si>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</si>
  <si>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</si>
  <si>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</si>
  <si>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</si>
  <si>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</si>
  <si>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</si>
  <si>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</si>
  <si>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</si>
  <si>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</si>
  <si>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</si>
  <si>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</si>
  <si>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</si>
  <si>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</si>
  <si>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</si>
  <si>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</si>
  <si>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</si>
  <si>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</si>
  <si>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</si>
  <si>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</si>
  <si>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</si>
  <si>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Доходы, получаемые в виде арендной платы за земли, находящиеся в собственности сельских  поселений </t>
  </si>
  <si>
    <t>Прочие неналоговые хододы</t>
  </si>
  <si>
    <t>МБТ на обустройство пешеходных переходов и нанесение дорожной разметки на автомобильных дорог общего пользования местного значения</t>
  </si>
  <si>
    <t>МБТ на обеспечение первичных мер пожарной безопасности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</si>
  <si>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</si>
  <si>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</si>
  <si>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</si>
  <si>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Функционирование местных администраций</t>
  </si>
  <si>
    <t xml:space="preserve"> за 1 полугодие 2017 года</t>
  </si>
  <si>
    <t>План, с учетом изменений     на 16.05.2017г.</t>
  </si>
  <si>
    <t>по Анцирскому сельсовету  по состоянию на 01.07.2017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</si>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</sst>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178" fontId="1" fillId="0" borderId="16" xfId="0" applyNumberFormat="1" applyFont="1" applyBorder="1" applyAlignment="1">
      <alignment vertical="top" wrapText="1"/>
    </xf>
    <xf numFmtId="178" fontId="1" fillId="0" borderId="24" xfId="0" applyNumberFormat="1" applyFont="1" applyBorder="1" applyAlignment="1">
      <alignment vertical="top" wrapText="1"/>
    </xf>
    <xf numFmtId="179" fontId="1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 wrapText="1"/>
    </xf>
    <xf numFmtId="179" fontId="1" fillId="0" borderId="26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9" t="s">
        <v>23</v>
      </c>
      <c r="B1" s="69"/>
      <c r="C1" s="69"/>
      <c r="D1" s="69"/>
    </row>
    <row r="2" spans="1:4" ht="18.75">
      <c r="A2" s="69" t="s">
        <v>45</v>
      </c>
      <c r="B2" s="69"/>
      <c r="C2" s="69"/>
      <c r="D2" s="69"/>
    </row>
    <row r="3" spans="1:4" ht="18.75">
      <c r="A3" s="69" t="s">
        <v>98</v>
      </c>
      <c r="B3" s="69"/>
      <c r="C3" s="69"/>
      <c r="D3" s="69"/>
    </row>
    <row r="4" spans="1:4" ht="18.75">
      <c r="A4" s="69" t="s">
        <v>95</v>
      </c>
      <c r="B4" s="69"/>
      <c r="C4" s="69"/>
      <c r="D4" s="69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96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62">
        <f>SUM(B11:B21)</f>
        <v>2478</v>
      </c>
      <c r="C10" s="62">
        <f>SUM(C11:C21)</f>
        <v>3216.9000000000005</v>
      </c>
      <c r="D10" s="45">
        <f aca="true" t="shared" si="0" ref="D10:D22">C10/B10*100</f>
        <v>129.81840193704605</v>
      </c>
    </row>
    <row r="11" spans="1:4" ht="15.75">
      <c r="A11" s="60" t="s">
        <v>2</v>
      </c>
      <c r="B11" s="64">
        <v>917.4</v>
      </c>
      <c r="C11" s="65">
        <v>1250.4</v>
      </c>
      <c r="D11" s="61">
        <f t="shared" si="0"/>
        <v>136.29823413996075</v>
      </c>
    </row>
    <row r="12" spans="1:4" ht="47.25">
      <c r="A12" s="55" t="s">
        <v>47</v>
      </c>
      <c r="B12" s="63">
        <v>117.2</v>
      </c>
      <c r="C12" s="63">
        <v>98.3</v>
      </c>
      <c r="D12" s="46">
        <f t="shared" si="0"/>
        <v>83.87372013651877</v>
      </c>
    </row>
    <row r="13" spans="1:4" ht="15.75">
      <c r="A13" s="18" t="s">
        <v>3</v>
      </c>
      <c r="B13" s="38">
        <v>1.4</v>
      </c>
      <c r="C13" s="38">
        <v>1.4</v>
      </c>
      <c r="D13" s="46">
        <f t="shared" si="0"/>
        <v>100</v>
      </c>
    </row>
    <row r="14" spans="1:4" ht="15.75">
      <c r="A14" s="18" t="s">
        <v>4</v>
      </c>
      <c r="B14" s="42">
        <v>46.7</v>
      </c>
      <c r="C14" s="42">
        <v>69.1</v>
      </c>
      <c r="D14" s="46">
        <f t="shared" si="0"/>
        <v>147.96573875802997</v>
      </c>
    </row>
    <row r="15" spans="1:4" ht="31.5">
      <c r="A15" s="55" t="s">
        <v>63</v>
      </c>
      <c r="B15" s="38">
        <v>1049.6</v>
      </c>
      <c r="C15" s="38">
        <v>1424.4</v>
      </c>
      <c r="D15" s="46">
        <f t="shared" si="0"/>
        <v>135.70884146341467</v>
      </c>
    </row>
    <row r="16" spans="1:4" ht="31.5">
      <c r="A16" s="55" t="s">
        <v>64</v>
      </c>
      <c r="B16" s="38">
        <v>173.6</v>
      </c>
      <c r="C16" s="38">
        <v>196.6</v>
      </c>
      <c r="D16" s="46">
        <f t="shared" si="0"/>
        <v>113.24884792626729</v>
      </c>
    </row>
    <row r="17" spans="1:9" ht="15.75">
      <c r="A17" s="18" t="s">
        <v>5</v>
      </c>
      <c r="B17" s="42">
        <v>9.6</v>
      </c>
      <c r="C17" s="42">
        <v>12.8</v>
      </c>
      <c r="D17" s="46">
        <f t="shared" si="0"/>
        <v>133.33333333333334</v>
      </c>
      <c r="G17" s="35"/>
      <c r="H17" s="36"/>
      <c r="I17" s="37"/>
    </row>
    <row r="18" spans="1:4" ht="48" customHeight="1" hidden="1">
      <c r="A18" s="20" t="s">
        <v>37</v>
      </c>
      <c r="B18" s="42"/>
      <c r="C18" s="42"/>
      <c r="D18" s="46" t="e">
        <f t="shared" si="0"/>
        <v>#DIV/0!</v>
      </c>
    </row>
    <row r="19" spans="1:9" ht="47.25">
      <c r="A19" s="59" t="s">
        <v>87</v>
      </c>
      <c r="B19" s="42">
        <v>160.5</v>
      </c>
      <c r="C19" s="42">
        <v>160.5</v>
      </c>
      <c r="D19" s="46">
        <f t="shared" si="0"/>
        <v>100</v>
      </c>
      <c r="G19" s="35"/>
      <c r="H19" s="36"/>
      <c r="I19" s="37"/>
    </row>
    <row r="20" spans="1:4" ht="46.5" customHeight="1" hidden="1">
      <c r="A20" s="58" t="s">
        <v>86</v>
      </c>
      <c r="B20" s="42"/>
      <c r="C20" s="42"/>
      <c r="D20" s="46" t="e">
        <f t="shared" si="0"/>
        <v>#DIV/0!</v>
      </c>
    </row>
    <row r="21" spans="1:4" ht="19.5" customHeight="1">
      <c r="A21" s="55" t="s">
        <v>65</v>
      </c>
      <c r="B21" s="42">
        <v>2</v>
      </c>
      <c r="C21" s="42">
        <v>3.4</v>
      </c>
      <c r="D21" s="46">
        <f t="shared" si="0"/>
        <v>170</v>
      </c>
    </row>
    <row r="22" spans="1:4" ht="19.5" customHeight="1" hidden="1">
      <c r="A22" s="55" t="s">
        <v>88</v>
      </c>
      <c r="B22" s="42"/>
      <c r="C22" s="42"/>
      <c r="D22" s="46" t="e">
        <f t="shared" si="0"/>
        <v>#DIV/0!</v>
      </c>
    </row>
    <row r="23" spans="1:4" ht="15.75">
      <c r="A23" s="21" t="s">
        <v>6</v>
      </c>
      <c r="B23" s="44">
        <f>SUM(B24:B33)</f>
        <v>866.7040000000001</v>
      </c>
      <c r="C23" s="44">
        <f>SUM(C24:C33)</f>
        <v>866.7040000000001</v>
      </c>
      <c r="D23" s="45">
        <f aca="true" t="shared" si="1" ref="D23:D31">C23/B23*100</f>
        <v>100</v>
      </c>
    </row>
    <row r="24" spans="1:4" ht="51.75" customHeight="1">
      <c r="A24" s="55" t="s">
        <v>48</v>
      </c>
      <c r="B24" s="38">
        <v>149.5</v>
      </c>
      <c r="C24" s="38">
        <f aca="true" t="shared" si="2" ref="C24:C31">B24</f>
        <v>149.5</v>
      </c>
      <c r="D24" s="46">
        <f t="shared" si="1"/>
        <v>100</v>
      </c>
    </row>
    <row r="25" spans="1:4" ht="51.75" customHeight="1">
      <c r="A25" s="55" t="s">
        <v>49</v>
      </c>
      <c r="B25" s="38">
        <v>202.8</v>
      </c>
      <c r="C25" s="38">
        <f t="shared" si="2"/>
        <v>202.8</v>
      </c>
      <c r="D25" s="46">
        <f t="shared" si="1"/>
        <v>100</v>
      </c>
    </row>
    <row r="26" spans="1:4" ht="65.25" customHeight="1">
      <c r="A26" s="55" t="s">
        <v>50</v>
      </c>
      <c r="B26" s="38">
        <v>50.949</v>
      </c>
      <c r="C26" s="38">
        <f t="shared" si="2"/>
        <v>50.949</v>
      </c>
      <c r="D26" s="46">
        <f t="shared" si="1"/>
        <v>100</v>
      </c>
    </row>
    <row r="27" spans="1:4" ht="50.25" customHeight="1">
      <c r="A27" s="55" t="s">
        <v>91</v>
      </c>
      <c r="B27" s="38">
        <v>5.1</v>
      </c>
      <c r="C27" s="38">
        <f t="shared" si="2"/>
        <v>5.1</v>
      </c>
      <c r="D27" s="46">
        <f t="shared" si="1"/>
        <v>100</v>
      </c>
    </row>
    <row r="28" spans="1:4" ht="33" customHeight="1">
      <c r="A28" s="55" t="s">
        <v>68</v>
      </c>
      <c r="B28" s="38">
        <v>300.6</v>
      </c>
      <c r="C28" s="38">
        <f t="shared" si="2"/>
        <v>300.6</v>
      </c>
      <c r="D28" s="46">
        <f t="shared" si="1"/>
        <v>100</v>
      </c>
    </row>
    <row r="29" spans="1:4" ht="50.25" customHeight="1">
      <c r="A29" s="55" t="s">
        <v>70</v>
      </c>
      <c r="B29" s="38">
        <v>54.3</v>
      </c>
      <c r="C29" s="38">
        <f t="shared" si="2"/>
        <v>54.3</v>
      </c>
      <c r="D29" s="46">
        <f t="shared" si="1"/>
        <v>100</v>
      </c>
    </row>
    <row r="30" spans="1:4" ht="50.25" customHeight="1">
      <c r="A30" s="55" t="s">
        <v>69</v>
      </c>
      <c r="B30" s="38">
        <v>67.565</v>
      </c>
      <c r="C30" s="38">
        <f t="shared" si="2"/>
        <v>67.565</v>
      </c>
      <c r="D30" s="46">
        <f t="shared" si="1"/>
        <v>100</v>
      </c>
    </row>
    <row r="31" spans="1:4" ht="34.5" customHeight="1">
      <c r="A31" s="55" t="s">
        <v>90</v>
      </c>
      <c r="B31" s="38">
        <v>35.89</v>
      </c>
      <c r="C31" s="38">
        <f t="shared" si="2"/>
        <v>35.89</v>
      </c>
      <c r="D31" s="46">
        <f t="shared" si="1"/>
        <v>100</v>
      </c>
    </row>
    <row r="32" spans="1:4" ht="50.25" customHeight="1" hidden="1">
      <c r="A32" s="55" t="s">
        <v>89</v>
      </c>
      <c r="B32" s="38"/>
      <c r="C32" s="38"/>
      <c r="D32" s="46"/>
    </row>
    <row r="33" spans="1:4" ht="31.5" customHeight="1" hidden="1">
      <c r="A33" s="39" t="s">
        <v>73</v>
      </c>
      <c r="B33" s="50"/>
      <c r="C33" s="50"/>
      <c r="D33" s="46"/>
    </row>
    <row r="34" spans="1:4" ht="15.75">
      <c r="A34" s="17" t="s">
        <v>7</v>
      </c>
      <c r="B34" s="44">
        <f>B10+B23</f>
        <v>3344.704</v>
      </c>
      <c r="C34" s="44">
        <f>C10+C23</f>
        <v>4083.6040000000007</v>
      </c>
      <c r="D34" s="45">
        <f>C34/B34*100</f>
        <v>122.09164099424046</v>
      </c>
    </row>
    <row r="35" spans="1:4" ht="23.25" customHeight="1">
      <c r="A35" s="14" t="s">
        <v>26</v>
      </c>
      <c r="B35" s="38"/>
      <c r="C35" s="38"/>
      <c r="D35" s="45"/>
    </row>
    <row r="36" spans="1:4" ht="23.25" customHeight="1">
      <c r="A36" s="31" t="s">
        <v>8</v>
      </c>
      <c r="B36" s="44">
        <f>SUM(B37:B46)</f>
        <v>2033.47</v>
      </c>
      <c r="C36" s="44">
        <f>SUM(C37:C46)</f>
        <v>1977.47</v>
      </c>
      <c r="D36" s="45">
        <f aca="true" t="shared" si="3" ref="D36:D76">C36/B36*100</f>
        <v>97.24608673843234</v>
      </c>
    </row>
    <row r="37" spans="1:4" ht="23.25" customHeight="1">
      <c r="A37" s="32" t="s">
        <v>43</v>
      </c>
      <c r="B37" s="42">
        <v>272.1</v>
      </c>
      <c r="C37" s="42">
        <v>266.7</v>
      </c>
      <c r="D37" s="46">
        <f t="shared" si="3"/>
        <v>98.0154355016538</v>
      </c>
    </row>
    <row r="38" spans="1:4" ht="23.25" customHeight="1">
      <c r="A38" s="32" t="s">
        <v>94</v>
      </c>
      <c r="B38" s="51">
        <v>1260.4</v>
      </c>
      <c r="C38" s="51">
        <v>1240.7</v>
      </c>
      <c r="D38" s="46">
        <f t="shared" si="3"/>
        <v>98.43700412567439</v>
      </c>
    </row>
    <row r="39" spans="1:4" ht="34.5" customHeight="1" hidden="1">
      <c r="A39" s="57" t="s">
        <v>74</v>
      </c>
      <c r="B39" s="51"/>
      <c r="C39" s="51">
        <v>0</v>
      </c>
      <c r="D39" s="46" t="e">
        <f t="shared" si="3"/>
        <v>#DIV/0!</v>
      </c>
    </row>
    <row r="40" spans="1:4" ht="21.75" customHeight="1">
      <c r="A40" s="32" t="s">
        <v>51</v>
      </c>
      <c r="B40" s="51">
        <v>14.17</v>
      </c>
      <c r="C40" s="51">
        <f>B40</f>
        <v>14.17</v>
      </c>
      <c r="D40" s="46">
        <f t="shared" si="3"/>
        <v>100</v>
      </c>
    </row>
    <row r="41" spans="1:4" ht="23.25" customHeight="1">
      <c r="A41" s="32" t="s">
        <v>9</v>
      </c>
      <c r="B41" s="42">
        <v>10</v>
      </c>
      <c r="C41" s="41">
        <v>0</v>
      </c>
      <c r="D41" s="46">
        <f t="shared" si="3"/>
        <v>0</v>
      </c>
    </row>
    <row r="42" spans="1:4" ht="52.5" customHeight="1">
      <c r="A42" s="32" t="s">
        <v>60</v>
      </c>
      <c r="B42" s="38">
        <v>9</v>
      </c>
      <c r="C42" s="38">
        <v>0</v>
      </c>
      <c r="D42" s="46">
        <f t="shared" si="3"/>
        <v>0</v>
      </c>
    </row>
    <row r="43" spans="1:4" ht="34.5" customHeight="1" hidden="1">
      <c r="A43" s="32" t="s">
        <v>59</v>
      </c>
      <c r="B43" s="38"/>
      <c r="C43" s="38"/>
      <c r="D43" s="46" t="e">
        <f t="shared" si="3"/>
        <v>#DIV/0!</v>
      </c>
    </row>
    <row r="44" spans="1:4" ht="23.25" customHeight="1">
      <c r="A44" s="32" t="s">
        <v>52</v>
      </c>
      <c r="B44" s="38">
        <v>461.2</v>
      </c>
      <c r="C44" s="38">
        <v>449.3</v>
      </c>
      <c r="D44" s="46">
        <f t="shared" si="3"/>
        <v>97.41977450130096</v>
      </c>
    </row>
    <row r="45" spans="1:4" ht="31.5" customHeight="1">
      <c r="A45" s="56" t="s">
        <v>53</v>
      </c>
      <c r="B45" s="42">
        <v>1.5</v>
      </c>
      <c r="C45" s="42">
        <v>1.5</v>
      </c>
      <c r="D45" s="46">
        <f t="shared" si="3"/>
        <v>100</v>
      </c>
    </row>
    <row r="46" spans="1:4" ht="33.75" customHeight="1">
      <c r="A46" s="32" t="s">
        <v>46</v>
      </c>
      <c r="B46" s="42">
        <v>5.1</v>
      </c>
      <c r="C46" s="42">
        <v>5.1</v>
      </c>
      <c r="D46" s="46">
        <f t="shared" si="3"/>
        <v>100</v>
      </c>
    </row>
    <row r="47" spans="1:4" ht="23.25" customHeight="1">
      <c r="A47" s="31" t="s">
        <v>10</v>
      </c>
      <c r="B47" s="44">
        <f>B48</f>
        <v>50.9</v>
      </c>
      <c r="C47" s="44">
        <f>C48</f>
        <v>43.06</v>
      </c>
      <c r="D47" s="45">
        <f t="shared" si="3"/>
        <v>84.59724950884086</v>
      </c>
    </row>
    <row r="48" spans="1:4" ht="23.25" customHeight="1">
      <c r="A48" s="32" t="s">
        <v>40</v>
      </c>
      <c r="B48" s="51">
        <v>50.9</v>
      </c>
      <c r="C48" s="51">
        <v>43.06</v>
      </c>
      <c r="D48" s="46">
        <f t="shared" si="3"/>
        <v>84.59724950884086</v>
      </c>
    </row>
    <row r="49" spans="1:4" ht="38.25" customHeight="1">
      <c r="A49" s="31" t="s">
        <v>11</v>
      </c>
      <c r="B49" s="44">
        <f>SUM(B50:B53)</f>
        <v>53.69</v>
      </c>
      <c r="C49" s="44">
        <f>SUM(C50:C53)</f>
        <v>1.99</v>
      </c>
      <c r="D49" s="45">
        <f t="shared" si="3"/>
        <v>3.7064630284969273</v>
      </c>
    </row>
    <row r="50" spans="1:4" ht="69" customHeight="1">
      <c r="A50" s="32" t="s">
        <v>54</v>
      </c>
      <c r="B50" s="51">
        <v>10</v>
      </c>
      <c r="C50" s="51">
        <v>0</v>
      </c>
      <c r="D50" s="46">
        <v>0</v>
      </c>
    </row>
    <row r="51" spans="1:4" ht="38.25" customHeight="1">
      <c r="A51" s="32" t="s">
        <v>75</v>
      </c>
      <c r="B51" s="51">
        <v>6</v>
      </c>
      <c r="C51" s="51">
        <v>1.99</v>
      </c>
      <c r="D51" s="46">
        <f>C51/B51*100</f>
        <v>33.166666666666664</v>
      </c>
    </row>
    <row r="52" spans="1:4" ht="38.25" customHeight="1">
      <c r="A52" s="32" t="s">
        <v>92</v>
      </c>
      <c r="B52" s="51">
        <v>35.89</v>
      </c>
      <c r="C52" s="51">
        <v>0</v>
      </c>
      <c r="D52" s="46">
        <f>C52/B52*100</f>
        <v>0</v>
      </c>
    </row>
    <row r="53" spans="1:4" ht="38.25" customHeight="1">
      <c r="A53" s="32" t="s">
        <v>93</v>
      </c>
      <c r="B53" s="51">
        <v>1.8</v>
      </c>
      <c r="C53" s="51">
        <v>0</v>
      </c>
      <c r="D53" s="46">
        <f>C53/B53*100</f>
        <v>0</v>
      </c>
    </row>
    <row r="54" spans="1:4" ht="23.25" customHeight="1">
      <c r="A54" s="33" t="s">
        <v>42</v>
      </c>
      <c r="B54" s="44">
        <f>SUM(B55:B60)</f>
        <v>66.1</v>
      </c>
      <c r="C54" s="44">
        <f>SUM(C55:C60)</f>
        <v>2</v>
      </c>
      <c r="D54" s="45">
        <f t="shared" si="3"/>
        <v>3.0257186081694405</v>
      </c>
    </row>
    <row r="55" spans="1:4" ht="63" customHeight="1">
      <c r="A55" s="57" t="s">
        <v>61</v>
      </c>
      <c r="B55" s="42">
        <v>63.6</v>
      </c>
      <c r="C55" s="42">
        <v>0</v>
      </c>
      <c r="D55" s="46">
        <f t="shared" si="3"/>
        <v>0</v>
      </c>
    </row>
    <row r="56" spans="1:4" ht="82.5" customHeight="1" hidden="1">
      <c r="A56" s="32" t="s">
        <v>76</v>
      </c>
      <c r="B56" s="42"/>
      <c r="C56" s="42"/>
      <c r="D56" s="46" t="e">
        <f t="shared" si="3"/>
        <v>#DIV/0!</v>
      </c>
    </row>
    <row r="57" spans="1:4" ht="81" customHeight="1" hidden="1">
      <c r="A57" s="39" t="s">
        <v>77</v>
      </c>
      <c r="B57" s="42"/>
      <c r="C57" s="42"/>
      <c r="D57" s="46" t="e">
        <f t="shared" si="3"/>
        <v>#DIV/0!</v>
      </c>
    </row>
    <row r="58" spans="1:4" ht="81" customHeight="1" hidden="1">
      <c r="A58" s="39" t="s">
        <v>78</v>
      </c>
      <c r="B58" s="42"/>
      <c r="C58" s="42"/>
      <c r="D58" s="46" t="e">
        <f t="shared" si="3"/>
        <v>#DIV/0!</v>
      </c>
    </row>
    <row r="59" spans="1:4" ht="81" customHeight="1" hidden="1">
      <c r="A59" s="39" t="s">
        <v>79</v>
      </c>
      <c r="B59" s="42"/>
      <c r="C59" s="42"/>
      <c r="D59" s="46" t="e">
        <f t="shared" si="3"/>
        <v>#DIV/0!</v>
      </c>
    </row>
    <row r="60" spans="1:4" ht="33.75" customHeight="1">
      <c r="A60" s="39" t="s">
        <v>55</v>
      </c>
      <c r="B60" s="42">
        <v>2.5</v>
      </c>
      <c r="C60" s="42">
        <v>2</v>
      </c>
      <c r="D60" s="46">
        <f t="shared" si="3"/>
        <v>80</v>
      </c>
    </row>
    <row r="61" spans="1:4" ht="23.25" customHeight="1">
      <c r="A61" s="33" t="s">
        <v>12</v>
      </c>
      <c r="B61" s="44">
        <f>SUM(B62:B69)</f>
        <v>194.95999999999998</v>
      </c>
      <c r="C61" s="44">
        <f>SUM(C62:C69)</f>
        <v>176.85999999999999</v>
      </c>
      <c r="D61" s="45">
        <f t="shared" si="3"/>
        <v>90.71604431678293</v>
      </c>
    </row>
    <row r="62" spans="1:4" ht="51" customHeight="1">
      <c r="A62" s="39" t="s">
        <v>66</v>
      </c>
      <c r="B62" s="42">
        <v>15.2</v>
      </c>
      <c r="C62" s="42">
        <v>14.4</v>
      </c>
      <c r="D62" s="46">
        <f>C62/B62*100</f>
        <v>94.73684210526316</v>
      </c>
    </row>
    <row r="63" spans="1:4" ht="23.25" customHeight="1" hidden="1">
      <c r="A63" s="39" t="s">
        <v>80</v>
      </c>
      <c r="B63" s="42"/>
      <c r="C63" s="42"/>
      <c r="D63" s="46" t="e">
        <f aca="true" t="shared" si="4" ref="D63:D69">C63/B63*100</f>
        <v>#DIV/0!</v>
      </c>
    </row>
    <row r="64" spans="1:4" ht="51.75" customHeight="1" hidden="1">
      <c r="A64" s="39" t="s">
        <v>81</v>
      </c>
      <c r="B64" s="42"/>
      <c r="C64" s="42">
        <v>0</v>
      </c>
      <c r="D64" s="46" t="e">
        <f t="shared" si="4"/>
        <v>#DIV/0!</v>
      </c>
    </row>
    <row r="65" spans="1:4" ht="57.75" customHeight="1" hidden="1">
      <c r="A65" s="39" t="s">
        <v>72</v>
      </c>
      <c r="B65" s="42"/>
      <c r="C65" s="42">
        <v>0</v>
      </c>
      <c r="D65" s="46" t="e">
        <f t="shared" si="4"/>
        <v>#DIV/0!</v>
      </c>
    </row>
    <row r="66" spans="1:4" ht="23.25" customHeight="1">
      <c r="A66" s="39" t="s">
        <v>67</v>
      </c>
      <c r="B66" s="42">
        <v>129.1</v>
      </c>
      <c r="C66" s="42">
        <v>111.8</v>
      </c>
      <c r="D66" s="46">
        <f t="shared" si="4"/>
        <v>86.59953524399691</v>
      </c>
    </row>
    <row r="67" spans="1:4" ht="32.25" customHeight="1" hidden="1">
      <c r="A67" s="39" t="s">
        <v>71</v>
      </c>
      <c r="B67" s="42"/>
      <c r="C67" s="42"/>
      <c r="D67" s="46" t="e">
        <f t="shared" si="4"/>
        <v>#DIV/0!</v>
      </c>
    </row>
    <row r="68" spans="1:4" ht="118.5" customHeight="1">
      <c r="A68" s="57" t="s">
        <v>82</v>
      </c>
      <c r="B68" s="42">
        <v>24.46</v>
      </c>
      <c r="C68" s="42">
        <f>B68</f>
        <v>24.46</v>
      </c>
      <c r="D68" s="46">
        <f t="shared" si="4"/>
        <v>100</v>
      </c>
    </row>
    <row r="69" spans="1:4" ht="62.25" customHeight="1">
      <c r="A69" s="57" t="s">
        <v>83</v>
      </c>
      <c r="B69" s="42">
        <v>26.2</v>
      </c>
      <c r="C69" s="42">
        <f>B69</f>
        <v>26.2</v>
      </c>
      <c r="D69" s="46">
        <f t="shared" si="4"/>
        <v>100</v>
      </c>
    </row>
    <row r="70" spans="1:4" ht="23.25" customHeight="1" hidden="1">
      <c r="A70" s="33" t="s">
        <v>13</v>
      </c>
      <c r="B70" s="44">
        <f>SUM(B71:B72)</f>
        <v>0</v>
      </c>
      <c r="C70" s="44">
        <f>SUM(C71:C72)</f>
        <v>0</v>
      </c>
      <c r="D70" s="45" t="e">
        <f t="shared" si="3"/>
        <v>#DIV/0!</v>
      </c>
    </row>
    <row r="71" spans="1:4" ht="66.75" customHeight="1" hidden="1">
      <c r="A71" s="39" t="s">
        <v>56</v>
      </c>
      <c r="B71" s="51"/>
      <c r="C71" s="51"/>
      <c r="D71" s="46" t="e">
        <f>C71/B71*100</f>
        <v>#DIV/0!</v>
      </c>
    </row>
    <row r="72" spans="1:4" ht="36.75" customHeight="1" hidden="1">
      <c r="A72" s="39" t="s">
        <v>84</v>
      </c>
      <c r="B72" s="51"/>
      <c r="C72" s="51"/>
      <c r="D72" s="46" t="e">
        <f t="shared" si="3"/>
        <v>#DIV/0!</v>
      </c>
    </row>
    <row r="73" spans="1:4" ht="23.25" customHeight="1">
      <c r="A73" s="33" t="s">
        <v>44</v>
      </c>
      <c r="B73" s="44">
        <f>SUM(B74:B76)</f>
        <v>1395.7</v>
      </c>
      <c r="C73" s="44">
        <f>SUM(C74:C76)</f>
        <v>1395.7</v>
      </c>
      <c r="D73" s="45">
        <f t="shared" si="3"/>
        <v>100</v>
      </c>
    </row>
    <row r="74" spans="1:4" ht="83.25" customHeight="1">
      <c r="A74" s="34" t="s">
        <v>85</v>
      </c>
      <c r="B74" s="42">
        <v>1</v>
      </c>
      <c r="C74" s="42">
        <f>B74</f>
        <v>1</v>
      </c>
      <c r="D74" s="46">
        <f t="shared" si="3"/>
        <v>100</v>
      </c>
    </row>
    <row r="75" spans="1:4" ht="49.5" customHeight="1">
      <c r="A75" s="32" t="s">
        <v>57</v>
      </c>
      <c r="B75" s="42">
        <v>1272.3</v>
      </c>
      <c r="C75" s="42">
        <f>B75</f>
        <v>1272.3</v>
      </c>
      <c r="D75" s="46">
        <f t="shared" si="3"/>
        <v>100</v>
      </c>
    </row>
    <row r="76" spans="1:4" ht="66" customHeight="1">
      <c r="A76" s="34" t="s">
        <v>58</v>
      </c>
      <c r="B76" s="42">
        <f>C76</f>
        <v>122.4</v>
      </c>
      <c r="C76" s="42">
        <v>122.4</v>
      </c>
      <c r="D76" s="46">
        <f t="shared" si="3"/>
        <v>100</v>
      </c>
    </row>
    <row r="77" spans="1:4" ht="22.5" customHeight="1">
      <c r="A77" s="22" t="s">
        <v>14</v>
      </c>
      <c r="B77" s="44">
        <f>B36+B47+B49+B54+B61+B70+B73</f>
        <v>3794.8199999999997</v>
      </c>
      <c r="C77" s="44">
        <f>C36+C47+C49+C54+C61+C70+C73</f>
        <v>3597.08</v>
      </c>
      <c r="D77" s="45">
        <f>C77/B77*100</f>
        <v>94.78921266357825</v>
      </c>
    </row>
    <row r="78" spans="1:4" ht="33" customHeight="1">
      <c r="A78" s="21" t="s">
        <v>36</v>
      </c>
      <c r="B78" s="52">
        <f>B34-B77</f>
        <v>-450.11599999999953</v>
      </c>
      <c r="C78" s="52">
        <f>C34-C77</f>
        <v>486.5240000000008</v>
      </c>
      <c r="D78" s="45"/>
    </row>
    <row r="79" spans="1:4" ht="31.5">
      <c r="A79" s="21" t="s">
        <v>15</v>
      </c>
      <c r="B79" s="52">
        <f>-B78</f>
        <v>450.11599999999953</v>
      </c>
      <c r="C79" s="52">
        <f>-C78</f>
        <v>-486.5240000000008</v>
      </c>
      <c r="D79" s="45"/>
    </row>
    <row r="80" spans="1:4" ht="31.5">
      <c r="A80" s="21" t="s">
        <v>16</v>
      </c>
      <c r="B80" s="52">
        <f>B79</f>
        <v>450.11599999999953</v>
      </c>
      <c r="C80" s="52">
        <f>C79</f>
        <v>-486.5240000000008</v>
      </c>
      <c r="D80" s="45"/>
    </row>
    <row r="81" spans="1:4" ht="15.75">
      <c r="A81" s="19" t="s">
        <v>38</v>
      </c>
      <c r="B81" s="38">
        <f>-B34</f>
        <v>-3344.704</v>
      </c>
      <c r="C81" s="38">
        <f>-C34</f>
        <v>-4083.6040000000007</v>
      </c>
      <c r="D81" s="46"/>
    </row>
    <row r="82" spans="1:4" ht="16.5" thickBot="1">
      <c r="A82" s="29" t="s">
        <v>39</v>
      </c>
      <c r="B82" s="53">
        <f>B77</f>
        <v>3794.8199999999997</v>
      </c>
      <c r="C82" s="53">
        <f>C77</f>
        <v>3597.08</v>
      </c>
      <c r="D82" s="54"/>
    </row>
    <row r="83" spans="1:4" ht="23.25" customHeight="1">
      <c r="A83" s="66" t="s">
        <v>27</v>
      </c>
      <c r="B83" s="67"/>
      <c r="C83" s="67"/>
      <c r="D83" s="68"/>
    </row>
    <row r="84" spans="1:5" ht="15.75">
      <c r="A84" s="18" t="s">
        <v>17</v>
      </c>
      <c r="B84" s="28">
        <v>1931.1</v>
      </c>
      <c r="C84" s="26">
        <v>1838.4</v>
      </c>
      <c r="D84" s="27">
        <f aca="true" t="shared" si="5" ref="D84:D89">C84/B84*100</f>
        <v>95.19962715550724</v>
      </c>
      <c r="E84" s="5"/>
    </row>
    <row r="85" spans="1:4" ht="15.75">
      <c r="A85" s="18" t="s">
        <v>18</v>
      </c>
      <c r="B85" s="15">
        <v>0</v>
      </c>
      <c r="C85" s="15">
        <v>0</v>
      </c>
      <c r="D85" s="16"/>
    </row>
    <row r="86" spans="1:5" ht="15.75">
      <c r="A86" s="18" t="s">
        <v>41</v>
      </c>
      <c r="B86" s="28">
        <v>539.7</v>
      </c>
      <c r="C86" s="15">
        <v>521.8</v>
      </c>
      <c r="D86" s="16">
        <f t="shared" si="5"/>
        <v>96.68334259773947</v>
      </c>
      <c r="E86" s="5"/>
    </row>
    <row r="87" spans="1:4" ht="15.75">
      <c r="A87" s="18" t="s">
        <v>19</v>
      </c>
      <c r="B87" s="28">
        <v>703.6</v>
      </c>
      <c r="C87" s="15">
        <v>690.1</v>
      </c>
      <c r="D87" s="16">
        <f t="shared" si="5"/>
        <v>98.08129619101761</v>
      </c>
    </row>
    <row r="88" spans="1:4" ht="15.75">
      <c r="A88" s="18" t="s">
        <v>20</v>
      </c>
      <c r="B88" s="28">
        <v>54.6</v>
      </c>
      <c r="C88" s="15">
        <v>40.6</v>
      </c>
      <c r="D88" s="16">
        <f t="shared" si="5"/>
        <v>74.35897435897436</v>
      </c>
    </row>
    <row r="89" spans="1:4" ht="16.5" thickBot="1">
      <c r="A89" s="23" t="s">
        <v>21</v>
      </c>
      <c r="B89" s="30">
        <v>257</v>
      </c>
      <c r="C89" s="24">
        <v>219.1</v>
      </c>
      <c r="D89" s="25">
        <f t="shared" si="5"/>
        <v>85.25291828793775</v>
      </c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8.75" customHeight="1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8.75" customHeight="1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</sheetData>
  <sheetProtection/>
  <mergeCells count="5">
    <mergeCell ref="A83:D83"/>
    <mergeCell ref="A1:D1"/>
    <mergeCell ref="A3:D3"/>
    <mergeCell ref="A4:D4"/>
    <mergeCell ref="A2:D2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9" t="s">
        <v>29</v>
      </c>
      <c r="B1" s="69"/>
      <c r="C1" s="69"/>
    </row>
    <row r="2" spans="1:3" ht="18.75">
      <c r="A2" s="69" t="s">
        <v>30</v>
      </c>
      <c r="B2" s="69"/>
      <c r="C2" s="69"/>
    </row>
    <row r="3" spans="1:3" ht="18.75">
      <c r="A3" s="69" t="s">
        <v>97</v>
      </c>
      <c r="B3" s="69"/>
      <c r="C3" s="69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62</v>
      </c>
      <c r="C7" s="49">
        <v>6</v>
      </c>
    </row>
    <row r="8" spans="1:3" ht="45.75" customHeight="1">
      <c r="A8" s="70">
        <v>2</v>
      </c>
      <c r="B8" s="71" t="s">
        <v>34</v>
      </c>
      <c r="C8" s="43">
        <v>854</v>
      </c>
    </row>
    <row r="9" spans="1:3" ht="15.75" hidden="1">
      <c r="A9" s="70"/>
      <c r="B9" s="71"/>
      <c r="C9" s="48">
        <v>794.2</v>
      </c>
    </row>
    <row r="10" spans="1:3" ht="65.25" customHeight="1">
      <c r="A10" s="70">
        <v>3</v>
      </c>
      <c r="B10" s="40" t="s">
        <v>33</v>
      </c>
      <c r="C10" s="49">
        <v>16</v>
      </c>
    </row>
    <row r="11" spans="1:3" ht="18.75" customHeight="1" hidden="1">
      <c r="A11" s="70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984.4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2017-04-23T11:04:58Z</cp:lastPrinted>
  <dcterms:created xsi:type="dcterms:W3CDTF">2009-10-26T03:31:31Z</dcterms:created>
  <dcterms:modified xsi:type="dcterms:W3CDTF">2019-06-18T08:22:04Z</dcterms:modified>
  <cp:category/>
  <cp:version/>
  <cp:contentType/>
  <cp:contentStatus/>
</cp:coreProperties>
</file>