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<sst xmlns="http://schemas.openxmlformats.org/spreadsheetml/2006/main" count="82" uniqueCount="82">
  <si>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</si>
  <si>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</si>
  <si>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</si>
  <si>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</si>
  <si>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</si>
  <si>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</si>
  <si>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</si>
  <si>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</si>
  <si>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</si>
  <si>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</si>
  <si>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</si>
  <si>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</si>
  <si>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</si>
  <si>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</si>
  <si>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</si>
  <si>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</si>
  <si>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</si>
  <si>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</si>
  <si>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</si>
  <si>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</si>
  <si>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</si>
  <si>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</si>
  <si>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Профицит бюджета (со знаком плюс), дефицит бюджета (со знаком минус)</t>
  </si>
  <si>
    <t>Мобилизационная и вневойсковая подготовка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</si>
  <si>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</si>
  <si>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</si>
  <si>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</si>
  <si>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</si>
  <si>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</si>
  <si>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</si>
  <si>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</si>
  <si>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</si>
  <si>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</si>
  <si>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</si>
  <si>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</si>
  <si>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</si>
  <si>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</si>
  <si>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</si>
  <si>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</si>
  <si>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</si>
  <si>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</si>
  <si>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</si>
  <si>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</si>
  <si>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</si>
  <si>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 xml:space="preserve">Расходы на организацию деятельности районного отряда "Подросток" поселений Канского района </t>
  </si>
  <si>
    <t xml:space="preserve">Доходы, получаемые в виде арендной платы за земли, находящиеся в собственности сельских  поселений 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</si>
  <si>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</si>
  <si>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</si>
  <si>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</si>
  <si>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Налоги на имущество физических лиц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</si>
  <si>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</si>
  <si>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</si>
  <si>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сельско-хозяйственный налог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</si>
  <si>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</si>
  <si>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</si>
  <si>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</si>
  <si>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</si>
  <si>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Прочие МБТ на поддержку мер по обеспечению сбалансированности</t>
  </si>
  <si>
    <t>Прочие МБТ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</si>
  <si>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МБТ на обеспечение первичных мер пожарной безопасности</t>
  </si>
  <si>
    <t>Прочие МБТ на содержание автомобильных дорог общего пользования местного значения городских округов, городских и сельских поселений</t>
  </si>
  <si>
    <t>Прочие МБТ на капитальный ремонт и ремонт автомобильных дорог общего пользования местного значения</t>
  </si>
  <si>
    <t>Функционирование местных администраций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</si>
  <si>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</si>
  <si>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Анцирского сельсовета </t>
  </si>
  <si>
    <t>Расходы, связанные с разработкой программы "Комплексное развитие систем коммунальной инфраструктуры Анцирского сельсовета"</t>
  </si>
  <si>
    <t>Иные МБТ на осуществление полномочий по организации в границах поселения электро-, тепло-, газо- и водоснабжения населения, водоотведения</t>
  </si>
  <si>
    <t>Иные МБТ на осуществление полномочий контрольно-счетного органа по осуществлению внешнего муниципального финансового контроля</t>
  </si>
  <si>
    <t>Иные 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</si>
  <si>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Иные МБТ на осуществление части полномочий по созданию условий для организации досуга и обеспечение жителей услугами организации культуры</t>
  </si>
  <si>
    <t xml:space="preserve">Прочие МБТ на частичное финансирование (возмещение) расходов на региональные выплаты </t>
  </si>
  <si>
    <t>об использовании выделяемых бюджетных средств</t>
  </si>
  <si>
    <t>План, с учетом изменений     на 11.04.2018г.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</si>
  <si>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</si>
  <si>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Мероприятия в сфере межнациональных отношений и противодействия экстремизму</t>
  </si>
  <si>
    <t>Обеспечение деятельности хозяйственных групп</t>
  </si>
  <si>
    <t>Подготовка на кадастровый учет земельных участков, находящихся в собственности муниципального образования</t>
  </si>
  <si>
    <t>Расходы по уплате взносов на капитальный ремонт муниципального жилья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</si>
  <si>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</t>
  </si>
  <si>
    <t>Расходы на уличное освещение</t>
  </si>
  <si>
    <t>Расходы по организации ритуальных услуг и содержанию мест захоронения</t>
  </si>
  <si>
    <t xml:space="preserve"> за 1 полугодие 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</si>
</sst>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6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7" fontId="44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6" fontId="8" fillId="0" borderId="11" xfId="0" applyNumberFormat="1" applyFont="1" applyBorder="1" applyAlignment="1">
      <alignment vertical="top" wrapText="1"/>
    </xf>
    <xf numFmtId="176" fontId="8" fillId="0" borderId="11" xfId="0" applyNumberFormat="1" applyFont="1" applyBorder="1" applyAlignment="1">
      <alignment horizontal="justify" vertical="top" wrapText="1"/>
    </xf>
    <xf numFmtId="176" fontId="8" fillId="0" borderId="16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7" fontId="8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76" fontId="0" fillId="0" borderId="0" xfId="0" applyNumberFormat="1" applyBorder="1" applyAlignment="1">
      <alignment wrapText="1"/>
    </xf>
    <xf numFmtId="0" fontId="5" fillId="0" borderId="0" xfId="0" applyFont="1" applyAlignment="1">
      <alignment horizontal="center"/>
    </xf>
    <xf numFmtId="176" fontId="3" fillId="0" borderId="18" xfId="0" applyNumberFormat="1" applyFont="1" applyBorder="1" applyAlignment="1">
      <alignment horizontal="justify" vertical="top" wrapText="1"/>
    </xf>
    <xf numFmtId="176" fontId="3" fillId="0" borderId="19" xfId="0" applyNumberFormat="1" applyFont="1" applyBorder="1" applyAlignment="1">
      <alignment horizontal="right" vertical="center" wrapText="1"/>
    </xf>
    <xf numFmtId="176" fontId="3" fillId="0" borderId="20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="85" zoomScaleNormal="85" zoomScalePageLayoutView="0" workbookViewId="0" topLeftCell="A1">
      <selection activeCell="A3" sqref="A3:D3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51" t="s">
        <v>18</v>
      </c>
      <c r="B1" s="51"/>
      <c r="C1" s="51"/>
      <c r="D1" s="51"/>
    </row>
    <row r="2" spans="1:4" ht="18.75">
      <c r="A2" s="51" t="s">
        <v>71</v>
      </c>
      <c r="B2" s="51"/>
      <c r="C2" s="51"/>
      <c r="D2" s="51"/>
    </row>
    <row r="3" spans="1:4" ht="18.75">
      <c r="A3" s="51" t="s">
        <v>81</v>
      </c>
      <c r="B3" s="51"/>
      <c r="C3" s="51"/>
      <c r="D3" s="51"/>
    </row>
    <row r="4" spans="1:4" ht="14.25" customHeight="1">
      <c r="A4" s="5"/>
      <c r="B4" s="4"/>
      <c r="C4" s="4"/>
      <c r="D4" s="4"/>
    </row>
    <row r="5" spans="1:4" ht="19.5" thickBot="1">
      <c r="A5" s="5"/>
      <c r="B5" s="4"/>
      <c r="C5" s="4"/>
      <c r="D5" s="4"/>
    </row>
    <row r="6" spans="1:4" ht="86.25" customHeight="1">
      <c r="A6" s="9" t="s">
        <v>19</v>
      </c>
      <c r="B6" s="10" t="s">
        <v>72</v>
      </c>
      <c r="C6" s="10" t="s">
        <v>0</v>
      </c>
      <c r="D6" s="11" t="s">
        <v>17</v>
      </c>
    </row>
    <row r="7" spans="1:4" ht="15.75">
      <c r="A7" s="7">
        <v>1</v>
      </c>
      <c r="B7" s="6">
        <v>2</v>
      </c>
      <c r="C7" s="6">
        <v>3</v>
      </c>
      <c r="D7" s="8">
        <v>4</v>
      </c>
    </row>
    <row r="8" spans="1:4" ht="23.25" customHeight="1">
      <c r="A8" s="12" t="s">
        <v>20</v>
      </c>
      <c r="B8" s="13"/>
      <c r="C8" s="13"/>
      <c r="D8" s="14"/>
    </row>
    <row r="9" spans="1:4" ht="15.75">
      <c r="A9" s="15" t="s">
        <v>1</v>
      </c>
      <c r="B9" s="30">
        <f>B10+B12+B14+B16+B20+B21+B23</f>
        <v>1660.2</v>
      </c>
      <c r="C9" s="30">
        <f>C10+C12+C14+C16+C20+C21+C23</f>
        <v>986.3</v>
      </c>
      <c r="D9" s="31">
        <f aca="true" t="shared" si="0" ref="D9:D31">C9/B9*100</f>
        <v>59.40850499939766</v>
      </c>
    </row>
    <row r="10" spans="1:4" ht="15.75">
      <c r="A10" s="39" t="s">
        <v>2</v>
      </c>
      <c r="B10" s="43">
        <f>B11</f>
        <v>278.6</v>
      </c>
      <c r="C10" s="43">
        <f>C11</f>
        <v>225.5</v>
      </c>
      <c r="D10" s="44">
        <f t="shared" si="0"/>
        <v>80.94041636755203</v>
      </c>
    </row>
    <row r="11" spans="1:4" ht="15.75">
      <c r="A11" s="16" t="s">
        <v>50</v>
      </c>
      <c r="B11" s="29">
        <v>278.6</v>
      </c>
      <c r="C11" s="29">
        <v>225.5</v>
      </c>
      <c r="D11" s="35">
        <f>C11/B11*100</f>
        <v>80.94041636755203</v>
      </c>
    </row>
    <row r="12" spans="1:4" ht="33.75" customHeight="1">
      <c r="A12" s="40" t="s">
        <v>51</v>
      </c>
      <c r="B12" s="45">
        <f>B13</f>
        <v>104.7</v>
      </c>
      <c r="C12" s="45">
        <f>C13</f>
        <v>102.8</v>
      </c>
      <c r="D12" s="46">
        <f>C12/B12*100</f>
        <v>98.18529130850048</v>
      </c>
    </row>
    <row r="13" spans="1:4" ht="47.25">
      <c r="A13" s="36" t="s">
        <v>28</v>
      </c>
      <c r="B13" s="26">
        <v>104.7</v>
      </c>
      <c r="C13" s="26">
        <v>102.8</v>
      </c>
      <c r="D13" s="32">
        <f t="shared" si="0"/>
        <v>98.18529130850048</v>
      </c>
    </row>
    <row r="14" spans="1:4" ht="15.75">
      <c r="A14" s="39" t="s">
        <v>3</v>
      </c>
      <c r="B14" s="45">
        <f>B15</f>
        <v>1.4</v>
      </c>
      <c r="C14" s="45">
        <f>C15</f>
        <v>0</v>
      </c>
      <c r="D14" s="32">
        <f t="shared" si="0"/>
        <v>0</v>
      </c>
    </row>
    <row r="15" spans="1:4" ht="15.75">
      <c r="A15" s="16" t="s">
        <v>52</v>
      </c>
      <c r="B15" s="26">
        <v>1.4</v>
      </c>
      <c r="C15" s="26">
        <v>0</v>
      </c>
      <c r="D15" s="32">
        <f t="shared" si="0"/>
        <v>0</v>
      </c>
    </row>
    <row r="16" spans="1:4" ht="15.75">
      <c r="A16" s="39" t="s">
        <v>4</v>
      </c>
      <c r="B16" s="45">
        <f>B17+B18+B19</f>
        <v>1104.1</v>
      </c>
      <c r="C16" s="45">
        <f>C17+C18+C19</f>
        <v>649.1999999999999</v>
      </c>
      <c r="D16" s="48">
        <f>C16/B16*100</f>
        <v>58.799021827732986</v>
      </c>
    </row>
    <row r="17" spans="1:4" ht="15.75">
      <c r="A17" s="16" t="s">
        <v>49</v>
      </c>
      <c r="B17" s="29">
        <v>41.4</v>
      </c>
      <c r="C17" s="29">
        <v>51.8</v>
      </c>
      <c r="D17" s="32">
        <f t="shared" si="0"/>
        <v>125.1207729468599</v>
      </c>
    </row>
    <row r="18" spans="1:4" ht="31.5">
      <c r="A18" s="36" t="s">
        <v>36</v>
      </c>
      <c r="B18" s="26">
        <v>926.4</v>
      </c>
      <c r="C18" s="26">
        <v>503.6</v>
      </c>
      <c r="D18" s="32">
        <f t="shared" si="0"/>
        <v>54.36096718480139</v>
      </c>
    </row>
    <row r="19" spans="1:4" ht="31.5">
      <c r="A19" s="36" t="s">
        <v>37</v>
      </c>
      <c r="B19" s="26">
        <v>136.3</v>
      </c>
      <c r="C19" s="26">
        <v>93.8</v>
      </c>
      <c r="D19" s="32">
        <f t="shared" si="0"/>
        <v>68.81878209831254</v>
      </c>
    </row>
    <row r="20" spans="1:9" ht="15.75">
      <c r="A20" s="39" t="s">
        <v>5</v>
      </c>
      <c r="B20" s="43">
        <v>8</v>
      </c>
      <c r="C20" s="43">
        <v>4.3</v>
      </c>
      <c r="D20" s="46">
        <f t="shared" si="0"/>
        <v>53.75</v>
      </c>
      <c r="G20" s="23"/>
      <c r="H20" s="24"/>
      <c r="I20" s="25"/>
    </row>
    <row r="21" spans="1:4" ht="48" customHeight="1">
      <c r="A21" s="41" t="s">
        <v>53</v>
      </c>
      <c r="B21" s="43">
        <f>B22</f>
        <v>160.4</v>
      </c>
      <c r="C21" s="43">
        <f>C22</f>
        <v>4.5</v>
      </c>
      <c r="D21" s="46">
        <f t="shared" si="0"/>
        <v>2.8054862842892767</v>
      </c>
    </row>
    <row r="22" spans="1:9" ht="47.25">
      <c r="A22" s="17" t="s">
        <v>45</v>
      </c>
      <c r="B22" s="29">
        <v>160.4</v>
      </c>
      <c r="C22" s="29">
        <v>4.5</v>
      </c>
      <c r="D22" s="32">
        <f t="shared" si="0"/>
        <v>2.8054862842892767</v>
      </c>
      <c r="G22" s="23"/>
      <c r="H22" s="24"/>
      <c r="I22" s="25"/>
    </row>
    <row r="23" spans="1:4" ht="19.5" customHeight="1">
      <c r="A23" s="42" t="s">
        <v>38</v>
      </c>
      <c r="B23" s="43">
        <v>3</v>
      </c>
      <c r="C23" s="43">
        <v>0</v>
      </c>
      <c r="D23" s="46">
        <f t="shared" si="0"/>
        <v>0</v>
      </c>
    </row>
    <row r="24" spans="1:4" ht="15.75">
      <c r="A24" s="18" t="s">
        <v>6</v>
      </c>
      <c r="B24" s="30">
        <f>B25+B28+B31</f>
        <v>652.7</v>
      </c>
      <c r="C24" s="30">
        <f>C25+C28+C31</f>
        <v>652.7</v>
      </c>
      <c r="D24" s="31">
        <f t="shared" si="0"/>
        <v>100</v>
      </c>
    </row>
    <row r="25" spans="1:4" ht="31.5">
      <c r="A25" s="40" t="s">
        <v>54</v>
      </c>
      <c r="B25" s="45">
        <f>B26+B27</f>
        <v>275.4</v>
      </c>
      <c r="C25" s="45">
        <f>C26+C27</f>
        <v>275.4</v>
      </c>
      <c r="D25" s="46">
        <f t="shared" si="0"/>
        <v>100</v>
      </c>
    </row>
    <row r="26" spans="1:4" ht="51.75" customHeight="1" hidden="1">
      <c r="A26" s="36" t="s">
        <v>29</v>
      </c>
      <c r="B26" s="26"/>
      <c r="C26" s="26">
        <f>B26</f>
        <v>0</v>
      </c>
      <c r="D26" s="32" t="e">
        <f t="shared" si="0"/>
        <v>#DIV/0!</v>
      </c>
    </row>
    <row r="27" spans="1:4" ht="36" customHeight="1">
      <c r="A27" s="36" t="s">
        <v>30</v>
      </c>
      <c r="B27" s="26">
        <v>275.4</v>
      </c>
      <c r="C27" s="26">
        <v>275.4</v>
      </c>
      <c r="D27" s="32">
        <f t="shared" si="0"/>
        <v>100</v>
      </c>
    </row>
    <row r="28" spans="1:4" ht="36" customHeight="1">
      <c r="A28" s="42" t="s">
        <v>55</v>
      </c>
      <c r="B28" s="45">
        <f>B29+B30</f>
        <v>61.099999999999994</v>
      </c>
      <c r="C28" s="45">
        <f>C29+C30</f>
        <v>61.099999999999994</v>
      </c>
      <c r="D28" s="46">
        <f t="shared" si="0"/>
        <v>100</v>
      </c>
    </row>
    <row r="29" spans="1:4" ht="51.75" customHeight="1">
      <c r="A29" s="36" t="s">
        <v>46</v>
      </c>
      <c r="B29" s="26">
        <v>5.3</v>
      </c>
      <c r="C29" s="26">
        <v>5.3</v>
      </c>
      <c r="D29" s="32">
        <f t="shared" si="0"/>
        <v>100</v>
      </c>
    </row>
    <row r="30" spans="1:4" ht="48.75" customHeight="1">
      <c r="A30" s="36" t="s">
        <v>31</v>
      </c>
      <c r="B30" s="26">
        <v>55.8</v>
      </c>
      <c r="C30" s="26">
        <v>55.8</v>
      </c>
      <c r="D30" s="32">
        <f t="shared" si="0"/>
        <v>100</v>
      </c>
    </row>
    <row r="31" spans="1:4" ht="30.75" customHeight="1">
      <c r="A31" s="42" t="s">
        <v>56</v>
      </c>
      <c r="B31" s="45">
        <f>SUM(B32:B37)</f>
        <v>316.2</v>
      </c>
      <c r="C31" s="45">
        <f>SUM(C32:C37)</f>
        <v>316.2</v>
      </c>
      <c r="D31" s="32">
        <f t="shared" si="0"/>
        <v>100</v>
      </c>
    </row>
    <row r="32" spans="1:4" ht="33" customHeight="1" hidden="1">
      <c r="A32" s="36" t="s">
        <v>57</v>
      </c>
      <c r="B32" s="26"/>
      <c r="C32" s="26"/>
      <c r="D32" s="32"/>
    </row>
    <row r="33" spans="1:4" ht="36" customHeight="1" hidden="1">
      <c r="A33" s="36" t="s">
        <v>70</v>
      </c>
      <c r="B33" s="26"/>
      <c r="C33" s="26"/>
      <c r="D33" s="32"/>
    </row>
    <row r="34" spans="1:4" ht="81" customHeight="1" hidden="1">
      <c r="A34" s="36" t="s">
        <v>58</v>
      </c>
      <c r="B34" s="26"/>
      <c r="C34" s="26"/>
      <c r="D34" s="32"/>
    </row>
    <row r="35" spans="1:4" ht="34.5" customHeight="1" hidden="1">
      <c r="A35" s="36" t="s">
        <v>59</v>
      </c>
      <c r="B35" s="26"/>
      <c r="C35" s="26"/>
      <c r="D35" s="32"/>
    </row>
    <row r="36" spans="1:4" ht="50.25" customHeight="1">
      <c r="A36" s="36" t="s">
        <v>60</v>
      </c>
      <c r="B36" s="26">
        <v>316.2</v>
      </c>
      <c r="C36" s="26">
        <v>316.2</v>
      </c>
      <c r="D36" s="32">
        <f>C36/B36*100</f>
        <v>100</v>
      </c>
    </row>
    <row r="37" spans="1:4" ht="50.25" customHeight="1" hidden="1">
      <c r="A37" s="36" t="s">
        <v>61</v>
      </c>
      <c r="B37" s="26"/>
      <c r="C37" s="26"/>
      <c r="D37" s="32"/>
    </row>
    <row r="38" spans="1:4" ht="15.75">
      <c r="A38" s="15" t="s">
        <v>7</v>
      </c>
      <c r="B38" s="30">
        <f>B9+B24</f>
        <v>2312.9</v>
      </c>
      <c r="C38" s="30">
        <f>C9+C24</f>
        <v>1639</v>
      </c>
      <c r="D38" s="31">
        <f>C38/B38*100</f>
        <v>70.8634182195512</v>
      </c>
    </row>
    <row r="39" spans="1:4" ht="23.25" customHeight="1">
      <c r="A39" s="12" t="s">
        <v>21</v>
      </c>
      <c r="B39" s="26"/>
      <c r="C39" s="26"/>
      <c r="D39" s="31"/>
    </row>
    <row r="40" spans="1:4" ht="23.25" customHeight="1">
      <c r="A40" s="20" t="s">
        <v>8</v>
      </c>
      <c r="B40" s="30">
        <f>SUM(B41:B51)</f>
        <v>2162.9</v>
      </c>
      <c r="C40" s="30">
        <f>SUM(C41:C51)</f>
        <v>1805.3999999999999</v>
      </c>
      <c r="D40" s="31">
        <f aca="true" t="shared" si="1" ref="D40:D55">C40/B40*100</f>
        <v>83.47126543067176</v>
      </c>
    </row>
    <row r="41" spans="1:4" ht="23.25" customHeight="1">
      <c r="A41" s="21" t="s">
        <v>25</v>
      </c>
      <c r="B41" s="29">
        <v>303.8</v>
      </c>
      <c r="C41" s="29">
        <v>263.6</v>
      </c>
      <c r="D41" s="32">
        <f t="shared" si="1"/>
        <v>86.76761026991441</v>
      </c>
    </row>
    <row r="42" spans="1:4" ht="23.25" customHeight="1">
      <c r="A42" s="21" t="s">
        <v>62</v>
      </c>
      <c r="B42" s="33">
        <v>1328.9</v>
      </c>
      <c r="C42" s="33">
        <v>1175.1</v>
      </c>
      <c r="D42" s="32">
        <f t="shared" si="1"/>
        <v>88.42651817292496</v>
      </c>
    </row>
    <row r="43" spans="1:4" ht="34.5" customHeight="1">
      <c r="A43" s="38" t="s">
        <v>39</v>
      </c>
      <c r="B43" s="33">
        <v>14.3</v>
      </c>
      <c r="C43" s="33">
        <v>0</v>
      </c>
      <c r="D43" s="32">
        <f t="shared" si="1"/>
        <v>0</v>
      </c>
    </row>
    <row r="44" spans="1:4" ht="48.75" customHeight="1">
      <c r="A44" s="38" t="s">
        <v>67</v>
      </c>
      <c r="B44" s="33">
        <v>14.4</v>
      </c>
      <c r="C44" s="33">
        <v>14.4</v>
      </c>
      <c r="D44" s="32">
        <f t="shared" si="1"/>
        <v>100</v>
      </c>
    </row>
    <row r="45" spans="1:4" ht="23.25" customHeight="1">
      <c r="A45" s="21" t="s">
        <v>9</v>
      </c>
      <c r="B45" s="29">
        <v>10</v>
      </c>
      <c r="C45" s="28">
        <v>0</v>
      </c>
      <c r="D45" s="32">
        <f t="shared" si="1"/>
        <v>0</v>
      </c>
    </row>
    <row r="46" spans="1:7" ht="52.5" customHeight="1">
      <c r="A46" s="21" t="s">
        <v>34</v>
      </c>
      <c r="B46" s="26">
        <v>10</v>
      </c>
      <c r="C46" s="26">
        <v>0</v>
      </c>
      <c r="D46" s="32">
        <f t="shared" si="1"/>
        <v>0</v>
      </c>
      <c r="G46" s="47"/>
    </row>
    <row r="47" spans="1:4" ht="54.75" customHeight="1">
      <c r="A47" s="38" t="s">
        <v>73</v>
      </c>
      <c r="B47" s="26">
        <v>5</v>
      </c>
      <c r="C47" s="26">
        <v>4.4</v>
      </c>
      <c r="D47" s="32">
        <f t="shared" si="1"/>
        <v>88.00000000000001</v>
      </c>
    </row>
    <row r="48" spans="1:4" ht="33.75" customHeight="1">
      <c r="A48" s="38" t="s">
        <v>74</v>
      </c>
      <c r="B48" s="26">
        <v>1</v>
      </c>
      <c r="C48" s="26">
        <v>0</v>
      </c>
      <c r="D48" s="32">
        <f t="shared" si="1"/>
        <v>0</v>
      </c>
    </row>
    <row r="49" spans="1:4" ht="27" customHeight="1">
      <c r="A49" s="21" t="s">
        <v>75</v>
      </c>
      <c r="B49" s="26">
        <v>458.7</v>
      </c>
      <c r="C49" s="26">
        <v>331.1</v>
      </c>
      <c r="D49" s="32">
        <f t="shared" si="1"/>
        <v>72.18225419664269</v>
      </c>
    </row>
    <row r="50" spans="1:4" ht="38.25" customHeight="1">
      <c r="A50" s="37" t="s">
        <v>32</v>
      </c>
      <c r="B50" s="29">
        <v>11.5</v>
      </c>
      <c r="C50" s="29">
        <v>11.5</v>
      </c>
      <c r="D50" s="32">
        <f t="shared" si="1"/>
        <v>100</v>
      </c>
    </row>
    <row r="51" spans="1:4" ht="38.25" customHeight="1">
      <c r="A51" s="21" t="s">
        <v>27</v>
      </c>
      <c r="B51" s="29">
        <v>5.3</v>
      </c>
      <c r="C51" s="29">
        <v>5.3</v>
      </c>
      <c r="D51" s="32">
        <f t="shared" si="1"/>
        <v>100</v>
      </c>
    </row>
    <row r="52" spans="1:4" ht="23.25" customHeight="1">
      <c r="A52" s="20" t="s">
        <v>10</v>
      </c>
      <c r="B52" s="30">
        <f>B53</f>
        <v>55.8</v>
      </c>
      <c r="C52" s="30">
        <f>C53</f>
        <v>43.6</v>
      </c>
      <c r="D52" s="31">
        <f t="shared" si="1"/>
        <v>78.13620071684588</v>
      </c>
    </row>
    <row r="53" spans="1:4" ht="23.25" customHeight="1">
      <c r="A53" s="21" t="s">
        <v>23</v>
      </c>
      <c r="B53" s="33">
        <v>55.8</v>
      </c>
      <c r="C53" s="33">
        <v>43.6</v>
      </c>
      <c r="D53" s="32">
        <f t="shared" si="1"/>
        <v>78.13620071684588</v>
      </c>
    </row>
    <row r="54" spans="1:4" ht="37.5" customHeight="1">
      <c r="A54" s="20" t="s">
        <v>11</v>
      </c>
      <c r="B54" s="30">
        <f>SUM(B55:B58)</f>
        <v>59.699999999999996</v>
      </c>
      <c r="C54" s="30">
        <f>SUM(C55:C58)</f>
        <v>23.900000000000002</v>
      </c>
      <c r="D54" s="31">
        <f t="shared" si="1"/>
        <v>40.03350083752095</v>
      </c>
    </row>
    <row r="55" spans="1:4" ht="65.25" customHeight="1">
      <c r="A55" s="21" t="s">
        <v>33</v>
      </c>
      <c r="B55" s="33">
        <v>10</v>
      </c>
      <c r="C55" s="33">
        <v>0</v>
      </c>
      <c r="D55" s="32">
        <f t="shared" si="1"/>
        <v>0</v>
      </c>
    </row>
    <row r="56" spans="1:4" ht="38.25" customHeight="1">
      <c r="A56" s="21" t="s">
        <v>40</v>
      </c>
      <c r="B56" s="33">
        <v>12</v>
      </c>
      <c r="C56" s="33">
        <v>0</v>
      </c>
      <c r="D56" s="32">
        <f>C56/B56*100</f>
        <v>0</v>
      </c>
    </row>
    <row r="57" spans="1:4" ht="38.25" customHeight="1">
      <c r="A57" s="21" t="s">
        <v>47</v>
      </c>
      <c r="B57" s="33">
        <v>35.9</v>
      </c>
      <c r="C57" s="33">
        <v>22.1</v>
      </c>
      <c r="D57" s="32">
        <f>C57/B57*100</f>
        <v>61.55988857938719</v>
      </c>
    </row>
    <row r="58" spans="1:4" ht="45" customHeight="1">
      <c r="A58" s="21" t="s">
        <v>48</v>
      </c>
      <c r="B58" s="33">
        <v>1.8</v>
      </c>
      <c r="C58" s="33">
        <v>1.8</v>
      </c>
      <c r="D58" s="32">
        <f>C58/B58*100</f>
        <v>100</v>
      </c>
    </row>
    <row r="59" spans="1:4" ht="30" customHeight="1">
      <c r="A59" s="22" t="s">
        <v>24</v>
      </c>
      <c r="B59" s="30">
        <f>SUM(B60:B65)</f>
        <v>467.99999999999994</v>
      </c>
      <c r="C59" s="30">
        <f>SUM(C60:C65)</f>
        <v>156.3</v>
      </c>
      <c r="D59" s="31">
        <f aca="true" t="shared" si="2" ref="D59:D78">C59/B59*100</f>
        <v>33.397435897435905</v>
      </c>
    </row>
    <row r="60" spans="1:4" ht="64.5" customHeight="1">
      <c r="A60" s="38" t="s">
        <v>35</v>
      </c>
      <c r="B60" s="29">
        <v>157.1</v>
      </c>
      <c r="C60" s="29">
        <v>68.4</v>
      </c>
      <c r="D60" s="32">
        <f t="shared" si="2"/>
        <v>43.53914704010185</v>
      </c>
    </row>
    <row r="61" spans="1:4" ht="76.5" customHeight="1">
      <c r="A61" s="21" t="s">
        <v>41</v>
      </c>
      <c r="B61" s="29">
        <v>280.3</v>
      </c>
      <c r="C61" s="29">
        <v>57.3</v>
      </c>
      <c r="D61" s="32">
        <f t="shared" si="2"/>
        <v>20.442383160899034</v>
      </c>
    </row>
    <row r="62" spans="1:4" ht="66" customHeight="1" hidden="1">
      <c r="A62" s="27" t="s">
        <v>63</v>
      </c>
      <c r="B62" s="29"/>
      <c r="C62" s="29"/>
      <c r="D62" s="32" t="e">
        <f t="shared" si="2"/>
        <v>#DIV/0!</v>
      </c>
    </row>
    <row r="63" spans="1:4" ht="67.5" customHeight="1">
      <c r="A63" s="27" t="s">
        <v>42</v>
      </c>
      <c r="B63" s="29">
        <v>3.2</v>
      </c>
      <c r="C63" s="29">
        <v>3.2</v>
      </c>
      <c r="D63" s="32">
        <f t="shared" si="2"/>
        <v>100</v>
      </c>
    </row>
    <row r="64" spans="1:4" ht="33.75" customHeight="1" hidden="1">
      <c r="A64" s="27" t="s">
        <v>64</v>
      </c>
      <c r="B64" s="29"/>
      <c r="C64" s="29"/>
      <c r="D64" s="32" t="e">
        <f t="shared" si="2"/>
        <v>#DIV/0!</v>
      </c>
    </row>
    <row r="65" spans="1:4" ht="49.5" customHeight="1">
      <c r="A65" s="27" t="s">
        <v>76</v>
      </c>
      <c r="B65" s="29">
        <v>27.4</v>
      </c>
      <c r="C65" s="29">
        <v>27.4</v>
      </c>
      <c r="D65" s="32">
        <f t="shared" si="2"/>
        <v>100</v>
      </c>
    </row>
    <row r="66" spans="1:4" ht="35.25" customHeight="1">
      <c r="A66" s="22" t="s">
        <v>12</v>
      </c>
      <c r="B66" s="30">
        <f>SUM(B67:B74)</f>
        <v>306.29999999999995</v>
      </c>
      <c r="C66" s="30">
        <f>SUM(C67:C74)</f>
        <v>192.1</v>
      </c>
      <c r="D66" s="31">
        <f t="shared" si="2"/>
        <v>62.71629121776038</v>
      </c>
    </row>
    <row r="67" spans="1:4" ht="36" customHeight="1">
      <c r="A67" s="27" t="s">
        <v>77</v>
      </c>
      <c r="B67" s="29">
        <v>15</v>
      </c>
      <c r="C67" s="29">
        <f>B67</f>
        <v>15</v>
      </c>
      <c r="D67" s="32">
        <f>C67/B67*100</f>
        <v>100</v>
      </c>
    </row>
    <row r="68" spans="1:4" ht="51.75" customHeight="1" hidden="1">
      <c r="A68" s="27" t="s">
        <v>43</v>
      </c>
      <c r="B68" s="29"/>
      <c r="C68" s="29"/>
      <c r="D68" s="32" t="e">
        <f aca="true" t="shared" si="3" ref="D68:D74">C68/B68*100</f>
        <v>#DIV/0!</v>
      </c>
    </row>
    <row r="69" spans="1:4" ht="51.75" customHeight="1" hidden="1">
      <c r="A69" s="27" t="s">
        <v>65</v>
      </c>
      <c r="B69" s="29"/>
      <c r="C69" s="29"/>
      <c r="D69" s="32" t="e">
        <f>C69/B69*100</f>
        <v>#DIV/0!</v>
      </c>
    </row>
    <row r="70" spans="1:4" ht="53.25" customHeight="1">
      <c r="A70" s="27" t="s">
        <v>78</v>
      </c>
      <c r="B70" s="29">
        <v>30</v>
      </c>
      <c r="C70" s="29">
        <v>0</v>
      </c>
      <c r="D70" s="32">
        <f t="shared" si="3"/>
        <v>0</v>
      </c>
    </row>
    <row r="71" spans="1:4" ht="21.75" customHeight="1">
      <c r="A71" s="27" t="s">
        <v>79</v>
      </c>
      <c r="B71" s="29">
        <v>195</v>
      </c>
      <c r="C71" s="29">
        <v>113.6</v>
      </c>
      <c r="D71" s="32">
        <f t="shared" si="3"/>
        <v>58.25641025641025</v>
      </c>
    </row>
    <row r="72" spans="1:4" ht="35.25" customHeight="1">
      <c r="A72" s="27" t="s">
        <v>80</v>
      </c>
      <c r="B72" s="29">
        <v>15</v>
      </c>
      <c r="C72" s="29">
        <v>12.2</v>
      </c>
      <c r="D72" s="32">
        <f t="shared" si="3"/>
        <v>81.33333333333333</v>
      </c>
    </row>
    <row r="73" spans="1:4" ht="68.25" customHeight="1">
      <c r="A73" s="38" t="s">
        <v>66</v>
      </c>
      <c r="B73" s="29">
        <v>24.9</v>
      </c>
      <c r="C73" s="29">
        <f>B73</f>
        <v>24.9</v>
      </c>
      <c r="D73" s="32">
        <f>C73/B73*100</f>
        <v>100</v>
      </c>
    </row>
    <row r="74" spans="1:4" ht="113.25" customHeight="1">
      <c r="A74" s="38" t="s">
        <v>68</v>
      </c>
      <c r="B74" s="29">
        <v>26.4</v>
      </c>
      <c r="C74" s="29">
        <f>B74</f>
        <v>26.4</v>
      </c>
      <c r="D74" s="32">
        <f t="shared" si="3"/>
        <v>100</v>
      </c>
    </row>
    <row r="75" spans="1:4" ht="36.75" customHeight="1" hidden="1">
      <c r="A75" s="22" t="s">
        <v>13</v>
      </c>
      <c r="B75" s="30">
        <f>SUM(B76:B76)</f>
        <v>0</v>
      </c>
      <c r="C75" s="30">
        <f>SUM(C76:C76)</f>
        <v>0</v>
      </c>
      <c r="D75" s="31" t="e">
        <f t="shared" si="2"/>
        <v>#DIV/0!</v>
      </c>
    </row>
    <row r="76" spans="1:4" ht="23.25" customHeight="1" hidden="1">
      <c r="A76" s="27" t="s">
        <v>44</v>
      </c>
      <c r="B76" s="33">
        <v>0</v>
      </c>
      <c r="C76" s="33">
        <f>B76</f>
        <v>0</v>
      </c>
      <c r="D76" s="32" t="e">
        <f t="shared" si="2"/>
        <v>#DIV/0!</v>
      </c>
    </row>
    <row r="77" spans="1:4" ht="25.5" customHeight="1">
      <c r="A77" s="22" t="s">
        <v>26</v>
      </c>
      <c r="B77" s="30">
        <f>SUM(B78:B78)</f>
        <v>1</v>
      </c>
      <c r="C77" s="30">
        <f>SUM(C78:C78)</f>
        <v>1</v>
      </c>
      <c r="D77" s="31">
        <f t="shared" si="2"/>
        <v>100</v>
      </c>
    </row>
    <row r="78" spans="1:4" ht="51" customHeight="1">
      <c r="A78" s="27" t="s">
        <v>69</v>
      </c>
      <c r="B78" s="29">
        <v>1</v>
      </c>
      <c r="C78" s="29">
        <v>1</v>
      </c>
      <c r="D78" s="32">
        <f t="shared" si="2"/>
        <v>100</v>
      </c>
    </row>
    <row r="79" spans="1:4" ht="33" customHeight="1">
      <c r="A79" s="19" t="s">
        <v>14</v>
      </c>
      <c r="B79" s="30">
        <f>B40+B52+B54+B59+B66+B75+B77</f>
        <v>3053.7</v>
      </c>
      <c r="C79" s="30">
        <f>C40+C52+C54+C59+C66+C75+C77</f>
        <v>2222.2999999999997</v>
      </c>
      <c r="D79" s="31">
        <f>C79/B79*100</f>
        <v>72.77401185447162</v>
      </c>
    </row>
    <row r="80" spans="1:4" ht="31.5">
      <c r="A80" s="18" t="s">
        <v>22</v>
      </c>
      <c r="B80" s="34">
        <f>B38-B79</f>
        <v>-740.7999999999997</v>
      </c>
      <c r="C80" s="34">
        <f>C38-C79</f>
        <v>-583.2999999999997</v>
      </c>
      <c r="D80" s="31"/>
    </row>
    <row r="81" spans="1:4" ht="31.5">
      <c r="A81" s="18" t="s">
        <v>15</v>
      </c>
      <c r="B81" s="34">
        <f>-B80</f>
        <v>740.7999999999997</v>
      </c>
      <c r="C81" s="34">
        <f>-C80</f>
        <v>583.2999999999997</v>
      </c>
      <c r="D81" s="31"/>
    </row>
    <row r="82" spans="1:4" ht="32.25" thickBot="1">
      <c r="A82" s="52" t="s">
        <v>16</v>
      </c>
      <c r="B82" s="53">
        <f>B81</f>
        <v>740.7999999999997</v>
      </c>
      <c r="C82" s="53">
        <f>C81</f>
        <v>583.2999999999997</v>
      </c>
      <c r="D82" s="54"/>
    </row>
    <row r="83" spans="1:4" s="23" customFormat="1" ht="12.75">
      <c r="A83" s="49"/>
      <c r="B83" s="50"/>
      <c r="C83" s="50"/>
      <c r="D83" s="50"/>
    </row>
    <row r="84" spans="1:4" s="23" customFormat="1" ht="12.75">
      <c r="A84" s="49"/>
      <c r="B84" s="50"/>
      <c r="C84" s="50"/>
      <c r="D84" s="50"/>
    </row>
    <row r="85" spans="1:4" s="23" customFormat="1" ht="12.75">
      <c r="A85" s="49"/>
      <c r="B85" s="50"/>
      <c r="C85" s="50"/>
      <c r="D85" s="50"/>
    </row>
    <row r="86" spans="1:4" s="23" customFormat="1" ht="12.75">
      <c r="A86" s="49"/>
      <c r="B86" s="50"/>
      <c r="C86" s="50"/>
      <c r="D86" s="50"/>
    </row>
    <row r="87" spans="1:4" s="23" customFormat="1" ht="12.75">
      <c r="A87" s="49"/>
      <c r="B87" s="50"/>
      <c r="C87" s="50"/>
      <c r="D87" s="50"/>
    </row>
    <row r="88" spans="1:4" s="23" customFormat="1" ht="12.75">
      <c r="A88" s="49"/>
      <c r="B88" s="50"/>
      <c r="C88" s="50"/>
      <c r="D88" s="50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1:4" ht="18.75" customHeight="1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8.75" customHeight="1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</sheetData>
  <sheetProtection/>
  <mergeCells count="3">
    <mergeCell ref="A1:D1"/>
    <mergeCell ref="A2:D2"/>
    <mergeCell ref="A3:D3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2018-04-25T08:26:22Z</cp:lastPrinted>
  <dcterms:created xsi:type="dcterms:W3CDTF">2009-10-26T03:31:31Z</dcterms:created>
  <dcterms:modified xsi:type="dcterms:W3CDTF">2018-07-17T04:15:07Z</dcterms:modified>
  <cp:category/>
  <cp:version/>
  <cp:contentType/>
  <cp:contentStatus/>
</cp:coreProperties>
</file>