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<sst xmlns="http://schemas.openxmlformats.org/spreadsheetml/2006/main" count="100" uniqueCount="100">
  <si>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</si>
  <si>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</si>
  <si>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</si>
  <si>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</si>
  <si>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</si>
  <si>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</si>
  <si>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</si>
  <si>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</si>
  <si>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</si>
  <si>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</si>
  <si>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</si>
  <si>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</si>
  <si>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</si>
  <si>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</si>
  <si>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</si>
  <si>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</si>
  <si>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</si>
  <si>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</si>
  <si>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</si>
  <si>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</si>
  <si>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</si>
  <si>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</si>
  <si>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</si>
  <si>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</si>
  <si>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</si>
  <si>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</si>
  <si>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</si>
  <si>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</si>
  <si>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</si>
  <si>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</si>
  <si>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</si>
  <si>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</si>
  <si>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</si>
  <si>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</si>
  <si>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</si>
  <si>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</si>
  <si>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</si>
  <si>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</si>
  <si>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</si>
  <si>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</si>
  <si>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</si>
  <si>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</si>
  <si>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</si>
  <si>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</si>
  <si>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</si>
  <si>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</si>
  <si>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</si>
  <si>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</si>
  <si>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</si>
  <si>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</si>
  <si>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</si>
  <si>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</si>
  <si>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</si>
  <si>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</si>
  <si>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</si>
  <si>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</si>
  <si>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</si>
  <si>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</si>
  <si>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</si>
  <si>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</si>
  <si>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капитальный ремонт общего имущества в многоквартирных домах и жилых помещениях муниципального жилищного фонда</t>
  </si>
  <si>
    <t>Расходы на организацию уличного освещения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</si>
  <si>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</si>
  <si>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</si>
  <si>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</si>
  <si>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</si>
  <si>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</si>
  <si>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</si>
  <si>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Расходы на ремонт муниципального жилья </t>
  </si>
  <si>
    <t xml:space="preserve">Расходы на организацию деятельности районного отряда "Подросток" поселений Канского района </t>
  </si>
  <si>
    <t xml:space="preserve">Доходы, получаемые в виде арендной платы за земли, находящиеся в собственности сельских  поселений 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</si>
  <si>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</si>
  <si>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</si>
  <si>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</si>
  <si>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>Налоги на имущество физических лиц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</si>
  <si>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</si>
  <si>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</si>
  <si>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сельско-хозяйственный налог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</si>
  <si>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</si>
  <si>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</si>
  <si>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</si>
  <si>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</si>
  <si>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Прочие МБТ на поддержку мер по обеспечению сбалансированности</t>
  </si>
  <si>
    <t>Прочие МБТ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</si>
  <si>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Прочие МБТ на обеспечение первичных мер пожарной безопасности</t>
  </si>
  <si>
    <t>Прочие МБТ на содержание автомобильных дорог общего пользования местного значения городских округов, городских и сельских поселений</t>
  </si>
  <si>
    <t>Прочие МБТ на капитальный ремонт и ремонт автомобильных дорог общего пользования местного значения</t>
  </si>
  <si>
    <t>Функционирование местных администраций</t>
  </si>
  <si>
    <t>Обеспечение деятельности (оказание услуг) хозяйственных групп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</si>
  <si>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</si>
  <si>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 xml:space="preserve">Софинансирование на капитальный ремонт и ремонт автомобильных дорог общего пользования местного значения за счет средств дорожного фонда Анцирского сельсовета </t>
  </si>
  <si>
    <t>Расходы, связанные с разработкой программы "Комплексное развитие систем коммунальной инфраструктуры Анцирского сельсовета"</t>
  </si>
  <si>
    <t>Иные МБТ на осуществление полномочий по организации в границах поселения электро-, тепло-, газо- и водоснабжения населения, водоотведения</t>
  </si>
  <si>
    <t>Иные МБТ на осуществление полномочий контрольно-счетного органа по осуществлению внешнего муниципального финансового контроля</t>
  </si>
  <si>
    <t>Иные 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</si>
  <si>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Иные МБТ на осуществление части полномочий по созданию условий для организации досуга и обеспечение жителей услугами организации культуры</t>
  </si>
  <si>
    <t xml:space="preserve">Прочие МБТ на частичное финансирование (возмещение) расходов на региональные выплаты </t>
  </si>
  <si>
    <t xml:space="preserve"> за 2018 год</t>
  </si>
  <si>
    <t>План, с учетом изменений     на 28.02.2018г.</t>
  </si>
  <si>
    <t>по Анцирскому  сельсовету по состоянию на   01.04.2018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</si>
</sst>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vertical="top" wrapText="1"/>
    </xf>
    <xf numFmtId="176" fontId="3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horizontal="justify" vertical="top" wrapText="1"/>
    </xf>
    <xf numFmtId="176" fontId="1" fillId="0" borderId="16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justify" vertical="center" wrapText="1"/>
    </xf>
    <xf numFmtId="176" fontId="1" fillId="0" borderId="17" xfId="0" applyNumberFormat="1" applyFont="1" applyBorder="1" applyAlignment="1">
      <alignment vertical="top" wrapText="1"/>
    </xf>
    <xf numFmtId="176" fontId="1" fillId="0" borderId="18" xfId="0" applyNumberFormat="1" applyFont="1" applyBorder="1" applyAlignment="1">
      <alignment vertical="top" wrapText="1"/>
    </xf>
    <xf numFmtId="176" fontId="1" fillId="0" borderId="19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 vertical="top" wrapText="1"/>
    </xf>
    <xf numFmtId="177" fontId="1" fillId="0" borderId="12" xfId="0" applyNumberFormat="1" applyFont="1" applyBorder="1" applyAlignment="1">
      <alignment vertical="top" wrapText="1"/>
    </xf>
    <xf numFmtId="177" fontId="1" fillId="0" borderId="10" xfId="0" applyNumberFormat="1" applyFont="1" applyBorder="1" applyAlignment="1">
      <alignment/>
    </xf>
    <xf numFmtId="176" fontId="1" fillId="0" borderId="20" xfId="0" applyNumberFormat="1" applyFont="1" applyBorder="1" applyAlignment="1">
      <alignment vertical="top" wrapText="1"/>
    </xf>
    <xf numFmtId="177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6" fontId="1" fillId="0" borderId="0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6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7" fontId="1" fillId="0" borderId="21" xfId="0" applyNumberFormat="1" applyFont="1" applyBorder="1" applyAlignment="1">
      <alignment horizontal="right" vertical="center" wrapText="1"/>
    </xf>
    <xf numFmtId="176" fontId="1" fillId="0" borderId="22" xfId="0" applyNumberFormat="1" applyFont="1" applyBorder="1" applyAlignment="1">
      <alignment horizontal="right" vertical="center" wrapText="1"/>
    </xf>
    <xf numFmtId="177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176" fontId="8" fillId="0" borderId="11" xfId="0" applyNumberFormat="1" applyFont="1" applyBorder="1" applyAlignment="1">
      <alignment vertical="top" wrapText="1"/>
    </xf>
    <xf numFmtId="176" fontId="8" fillId="0" borderId="11" xfId="0" applyNumberFormat="1" applyFont="1" applyBorder="1" applyAlignment="1">
      <alignment horizontal="justify" vertical="top" wrapText="1"/>
    </xf>
    <xf numFmtId="176" fontId="8" fillId="0" borderId="16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177" fontId="8" fillId="0" borderId="10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6" fontId="3" fillId="0" borderId="13" xfId="0" applyNumberFormat="1" applyFont="1" applyBorder="1" applyAlignment="1">
      <alignment horizontal="left" vertical="center" wrapText="1" indent="5"/>
    </xf>
    <xf numFmtId="176" fontId="1" fillId="0" borderId="14" xfId="0" applyNumberFormat="1" applyFont="1" applyBorder="1" applyAlignment="1">
      <alignment horizontal="left" vertical="center" wrapText="1" indent="5"/>
    </xf>
    <xf numFmtId="176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177" fontId="8" fillId="0" borderId="12" xfId="0" applyNumberFormat="1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tabSelected="1" zoomScale="85" zoomScaleNormal="85" zoomScalePageLayoutView="0" workbookViewId="0" topLeftCell="A76">
      <selection activeCell="F90" sqref="F90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9" t="s">
        <v>23</v>
      </c>
      <c r="B1" s="69"/>
      <c r="C1" s="69"/>
      <c r="D1" s="69"/>
    </row>
    <row r="2" spans="1:4" ht="18.75">
      <c r="A2" s="69" t="s">
        <v>44</v>
      </c>
      <c r="B2" s="69"/>
      <c r="C2" s="69"/>
      <c r="D2" s="69"/>
    </row>
    <row r="3" spans="1:4" ht="18.75">
      <c r="A3" s="69" t="s">
        <v>97</v>
      </c>
      <c r="B3" s="69"/>
      <c r="C3" s="69"/>
      <c r="D3" s="69"/>
    </row>
    <row r="4" spans="1:4" ht="14.25" customHeight="1">
      <c r="A4" s="6"/>
      <c r="B4" s="4"/>
      <c r="C4" s="4"/>
      <c r="D4" s="4"/>
    </row>
    <row r="5" spans="1:4" ht="19.5" thickBot="1">
      <c r="A5" s="6"/>
      <c r="B5" s="4"/>
      <c r="C5" s="4"/>
      <c r="D5" s="4"/>
    </row>
    <row r="6" spans="1:4" ht="86.25" customHeight="1">
      <c r="A6" s="11" t="s">
        <v>24</v>
      </c>
      <c r="B6" s="12" t="s">
        <v>98</v>
      </c>
      <c r="C6" s="12" t="s">
        <v>0</v>
      </c>
      <c r="D6" s="13" t="s">
        <v>22</v>
      </c>
    </row>
    <row r="7" spans="1:4" ht="15.75">
      <c r="A7" s="8">
        <v>1</v>
      </c>
      <c r="B7" s="7">
        <v>2</v>
      </c>
      <c r="C7" s="7">
        <v>3</v>
      </c>
      <c r="D7" s="9">
        <v>4</v>
      </c>
    </row>
    <row r="8" spans="1:4" ht="23.25" customHeight="1">
      <c r="A8" s="14" t="s">
        <v>25</v>
      </c>
      <c r="B8" s="15"/>
      <c r="C8" s="15"/>
      <c r="D8" s="16"/>
    </row>
    <row r="9" spans="1:4" ht="15.75">
      <c r="A9" s="17" t="s">
        <v>1</v>
      </c>
      <c r="B9" s="43">
        <f>B10+B12+B14+B16+B20+B21+B23</f>
        <v>899.9</v>
      </c>
      <c r="C9" s="43">
        <f>C10+C12+C14+C16+C20+C21+C23</f>
        <v>565.1999999999999</v>
      </c>
      <c r="D9" s="44">
        <f aca="true" t="shared" si="0" ref="D9:D22">C9/B9*100</f>
        <v>62.80697855317256</v>
      </c>
    </row>
    <row r="10" spans="1:4" ht="15.75">
      <c r="A10" s="57" t="s">
        <v>2</v>
      </c>
      <c r="B10" s="61">
        <f>B11</f>
        <v>128.4</v>
      </c>
      <c r="C10" s="61">
        <f>C11</f>
        <v>108.2</v>
      </c>
      <c r="D10" s="62">
        <f t="shared" si="0"/>
        <v>84.26791277258567</v>
      </c>
    </row>
    <row r="11" spans="1:4" ht="15.75">
      <c r="A11" s="18" t="s">
        <v>75</v>
      </c>
      <c r="B11" s="41">
        <v>128.4</v>
      </c>
      <c r="C11" s="41">
        <v>108.2</v>
      </c>
      <c r="D11" s="53">
        <f>C11/B11*100</f>
        <v>84.26791277258567</v>
      </c>
    </row>
    <row r="12" spans="1:4" ht="33.75" customHeight="1">
      <c r="A12" s="58" t="s">
        <v>76</v>
      </c>
      <c r="B12" s="63">
        <f>B13</f>
        <v>52.4</v>
      </c>
      <c r="C12" s="63">
        <f>C13</f>
        <v>49.7</v>
      </c>
      <c r="D12" s="64">
        <f>C12/B12*100</f>
        <v>94.84732824427482</v>
      </c>
    </row>
    <row r="13" spans="1:4" ht="47.25">
      <c r="A13" s="54" t="s">
        <v>46</v>
      </c>
      <c r="B13" s="37">
        <v>52.4</v>
      </c>
      <c r="C13" s="37">
        <v>49.7</v>
      </c>
      <c r="D13" s="45">
        <f t="shared" si="0"/>
        <v>94.84732824427482</v>
      </c>
    </row>
    <row r="14" spans="1:4" ht="15.75">
      <c r="A14" s="57" t="s">
        <v>3</v>
      </c>
      <c r="B14" s="63">
        <f>B15</f>
        <v>0</v>
      </c>
      <c r="C14" s="63">
        <f>C15</f>
        <v>0</v>
      </c>
      <c r="D14" s="64"/>
    </row>
    <row r="15" spans="1:4" ht="15.75">
      <c r="A15" s="18" t="s">
        <v>77</v>
      </c>
      <c r="B15" s="37">
        <v>0</v>
      </c>
      <c r="C15" s="37">
        <v>0</v>
      </c>
      <c r="D15" s="45"/>
    </row>
    <row r="16" spans="1:4" ht="15.75">
      <c r="A16" s="57" t="s">
        <v>4</v>
      </c>
      <c r="B16" s="63">
        <f>B17+B18+B19</f>
        <v>554.6999999999999</v>
      </c>
      <c r="C16" s="63">
        <f>C17+C18+C19</f>
        <v>404.79999999999995</v>
      </c>
      <c r="D16" s="72">
        <f>C16/B16*100</f>
        <v>72.97638363079142</v>
      </c>
    </row>
    <row r="17" spans="1:4" ht="15.75">
      <c r="A17" s="18" t="s">
        <v>74</v>
      </c>
      <c r="B17" s="41">
        <v>26.4</v>
      </c>
      <c r="C17" s="41">
        <v>13</v>
      </c>
      <c r="D17" s="45">
        <f t="shared" si="0"/>
        <v>49.24242424242424</v>
      </c>
    </row>
    <row r="18" spans="1:4" ht="31.5">
      <c r="A18" s="54" t="s">
        <v>57</v>
      </c>
      <c r="B18" s="37">
        <v>468.4</v>
      </c>
      <c r="C18" s="37">
        <v>345.9</v>
      </c>
      <c r="D18" s="45">
        <f t="shared" si="0"/>
        <v>73.84713919726728</v>
      </c>
    </row>
    <row r="19" spans="1:4" ht="31.5">
      <c r="A19" s="54" t="s">
        <v>58</v>
      </c>
      <c r="B19" s="37">
        <v>59.9</v>
      </c>
      <c r="C19" s="37">
        <v>45.9</v>
      </c>
      <c r="D19" s="45">
        <f t="shared" si="0"/>
        <v>76.62771285475793</v>
      </c>
    </row>
    <row r="20" spans="1:9" ht="15.75">
      <c r="A20" s="57" t="s">
        <v>5</v>
      </c>
      <c r="B20" s="61">
        <v>4</v>
      </c>
      <c r="C20" s="61">
        <v>2.5</v>
      </c>
      <c r="D20" s="64">
        <f t="shared" si="0"/>
        <v>62.5</v>
      </c>
      <c r="G20" s="34"/>
      <c r="H20" s="35"/>
      <c r="I20" s="36"/>
    </row>
    <row r="21" spans="1:4" ht="48" customHeight="1">
      <c r="A21" s="59" t="s">
        <v>78</v>
      </c>
      <c r="B21" s="61">
        <f>B22</f>
        <v>160.4</v>
      </c>
      <c r="C21" s="61">
        <f>C22</f>
        <v>0</v>
      </c>
      <c r="D21" s="64">
        <f t="shared" si="0"/>
        <v>0</v>
      </c>
    </row>
    <row r="22" spans="1:9" ht="47.25">
      <c r="A22" s="20" t="s">
        <v>70</v>
      </c>
      <c r="B22" s="41">
        <v>160.4</v>
      </c>
      <c r="C22" s="41">
        <v>0</v>
      </c>
      <c r="D22" s="45">
        <f t="shared" si="0"/>
        <v>0</v>
      </c>
      <c r="G22" s="34"/>
      <c r="H22" s="35"/>
      <c r="I22" s="36"/>
    </row>
    <row r="23" spans="1:4" ht="19.5" customHeight="1">
      <c r="A23" s="60" t="s">
        <v>59</v>
      </c>
      <c r="B23" s="61">
        <v>0</v>
      </c>
      <c r="C23" s="61">
        <v>0</v>
      </c>
      <c r="D23" s="64"/>
    </row>
    <row r="24" spans="1:4" ht="15.75">
      <c r="A24" s="21" t="s">
        <v>6</v>
      </c>
      <c r="B24" s="43">
        <f>B25+B28+B31</f>
        <v>225.2</v>
      </c>
      <c r="C24" s="43">
        <f>C25+C28+C31</f>
        <v>225.2</v>
      </c>
      <c r="D24" s="44">
        <f aca="true" t="shared" si="1" ref="D24:D31">C24/B24*100</f>
        <v>100</v>
      </c>
    </row>
    <row r="25" spans="1:4" ht="31.5">
      <c r="A25" s="58" t="s">
        <v>79</v>
      </c>
      <c r="B25" s="63">
        <f>B26+B27</f>
        <v>137.7</v>
      </c>
      <c r="C25" s="63">
        <f>C26+C27</f>
        <v>137.7</v>
      </c>
      <c r="D25" s="64">
        <f t="shared" si="1"/>
        <v>100</v>
      </c>
    </row>
    <row r="26" spans="1:4" ht="51.75" customHeight="1" hidden="1">
      <c r="A26" s="54" t="s">
        <v>47</v>
      </c>
      <c r="B26" s="37"/>
      <c r="C26" s="37">
        <f>B26</f>
        <v>0</v>
      </c>
      <c r="D26" s="45" t="e">
        <f t="shared" si="1"/>
        <v>#DIV/0!</v>
      </c>
    </row>
    <row r="27" spans="1:4" ht="36" customHeight="1">
      <c r="A27" s="54" t="s">
        <v>48</v>
      </c>
      <c r="B27" s="37">
        <v>137.7</v>
      </c>
      <c r="C27" s="37">
        <v>137.7</v>
      </c>
      <c r="D27" s="45">
        <f t="shared" si="1"/>
        <v>100</v>
      </c>
    </row>
    <row r="28" spans="1:4" ht="36" customHeight="1">
      <c r="A28" s="60" t="s">
        <v>80</v>
      </c>
      <c r="B28" s="63">
        <f>B29+B30</f>
        <v>30.2</v>
      </c>
      <c r="C28" s="63">
        <f>C29+C30</f>
        <v>30.2</v>
      </c>
      <c r="D28" s="64">
        <f t="shared" si="1"/>
        <v>100</v>
      </c>
    </row>
    <row r="29" spans="1:4" ht="51.75" customHeight="1">
      <c r="A29" s="54" t="s">
        <v>71</v>
      </c>
      <c r="B29" s="37">
        <v>2.3</v>
      </c>
      <c r="C29" s="37">
        <v>2.3</v>
      </c>
      <c r="D29" s="45">
        <f t="shared" si="1"/>
        <v>100</v>
      </c>
    </row>
    <row r="30" spans="1:4" ht="48.75" customHeight="1">
      <c r="A30" s="54" t="s">
        <v>49</v>
      </c>
      <c r="B30" s="37">
        <v>27.9</v>
      </c>
      <c r="C30" s="37">
        <v>27.9</v>
      </c>
      <c r="D30" s="45">
        <f t="shared" si="1"/>
        <v>100</v>
      </c>
    </row>
    <row r="31" spans="1:4" ht="30.75" customHeight="1">
      <c r="A31" s="60" t="s">
        <v>81</v>
      </c>
      <c r="B31" s="63">
        <f>SUM(B32:B37)</f>
        <v>57.3</v>
      </c>
      <c r="C31" s="63">
        <f>SUM(C32:C37)</f>
        <v>57.3</v>
      </c>
      <c r="D31" s="45">
        <f t="shared" si="1"/>
        <v>100</v>
      </c>
    </row>
    <row r="32" spans="1:4" ht="33" customHeight="1" hidden="1">
      <c r="A32" s="54" t="s">
        <v>82</v>
      </c>
      <c r="B32" s="37"/>
      <c r="C32" s="37"/>
      <c r="D32" s="45"/>
    </row>
    <row r="33" spans="1:4" ht="36" customHeight="1" hidden="1">
      <c r="A33" s="54" t="s">
        <v>96</v>
      </c>
      <c r="B33" s="37"/>
      <c r="C33" s="37"/>
      <c r="D33" s="45"/>
    </row>
    <row r="34" spans="1:4" ht="81" customHeight="1" hidden="1">
      <c r="A34" s="54" t="s">
        <v>83</v>
      </c>
      <c r="B34" s="37"/>
      <c r="C34" s="37"/>
      <c r="D34" s="45"/>
    </row>
    <row r="35" spans="1:4" ht="34.5" customHeight="1" hidden="1">
      <c r="A35" s="54" t="s">
        <v>84</v>
      </c>
      <c r="B35" s="37"/>
      <c r="C35" s="37"/>
      <c r="D35" s="45"/>
    </row>
    <row r="36" spans="1:4" ht="50.25" customHeight="1">
      <c r="A36" s="54" t="s">
        <v>85</v>
      </c>
      <c r="B36" s="37">
        <v>57.3</v>
      </c>
      <c r="C36" s="37">
        <v>57.3</v>
      </c>
      <c r="D36" s="45">
        <f>C36/B36*100</f>
        <v>100</v>
      </c>
    </row>
    <row r="37" spans="1:4" ht="50.25" customHeight="1" hidden="1">
      <c r="A37" s="54" t="s">
        <v>86</v>
      </c>
      <c r="B37" s="37"/>
      <c r="C37" s="37"/>
      <c r="D37" s="45"/>
    </row>
    <row r="38" spans="1:4" ht="15.75">
      <c r="A38" s="17" t="s">
        <v>7</v>
      </c>
      <c r="B38" s="43">
        <f>B9+B24</f>
        <v>1125.1</v>
      </c>
      <c r="C38" s="43">
        <f>C9+C24</f>
        <v>790.3999999999999</v>
      </c>
      <c r="D38" s="44">
        <f>C38/B38*100</f>
        <v>70.25153319704914</v>
      </c>
    </row>
    <row r="39" spans="1:4" ht="23.25" customHeight="1">
      <c r="A39" s="14" t="s">
        <v>26</v>
      </c>
      <c r="B39" s="37"/>
      <c r="C39" s="37"/>
      <c r="D39" s="44"/>
    </row>
    <row r="40" spans="1:4" ht="23.25" customHeight="1">
      <c r="A40" s="31" t="s">
        <v>8</v>
      </c>
      <c r="B40" s="43">
        <f>SUM(B41:B50)</f>
        <v>1324.7</v>
      </c>
      <c r="C40" s="43">
        <f>SUM(C41:C50)</f>
        <v>903.5</v>
      </c>
      <c r="D40" s="44">
        <f aca="true" t="shared" si="2" ref="D40:D77">C40/B40*100</f>
        <v>68.20412168792934</v>
      </c>
    </row>
    <row r="41" spans="1:4" ht="23.25" customHeight="1">
      <c r="A41" s="32" t="s">
        <v>42</v>
      </c>
      <c r="B41" s="41">
        <v>151.9</v>
      </c>
      <c r="C41" s="41">
        <v>118.3</v>
      </c>
      <c r="D41" s="45">
        <f t="shared" si="2"/>
        <v>77.88018433179722</v>
      </c>
    </row>
    <row r="42" spans="1:4" ht="23.25" customHeight="1">
      <c r="A42" s="32" t="s">
        <v>87</v>
      </c>
      <c r="B42" s="49">
        <v>907.5</v>
      </c>
      <c r="C42" s="49">
        <v>593.5</v>
      </c>
      <c r="D42" s="45">
        <f t="shared" si="2"/>
        <v>65.39944903581268</v>
      </c>
    </row>
    <row r="43" spans="1:4" ht="34.5" customHeight="1" hidden="1">
      <c r="A43" s="56" t="s">
        <v>64</v>
      </c>
      <c r="B43" s="49"/>
      <c r="C43" s="49"/>
      <c r="D43" s="45" t="e">
        <f t="shared" si="2"/>
        <v>#DIV/0!</v>
      </c>
    </row>
    <row r="44" spans="1:4" ht="48.75" customHeight="1">
      <c r="A44" s="56" t="s">
        <v>93</v>
      </c>
      <c r="B44" s="49">
        <v>7</v>
      </c>
      <c r="C44" s="49">
        <f>B44</f>
        <v>7</v>
      </c>
      <c r="D44" s="45">
        <f t="shared" si="2"/>
        <v>100</v>
      </c>
    </row>
    <row r="45" spans="1:4" ht="23.25" customHeight="1">
      <c r="A45" s="32" t="s">
        <v>9</v>
      </c>
      <c r="B45" s="41">
        <v>10</v>
      </c>
      <c r="C45" s="40">
        <v>0</v>
      </c>
      <c r="D45" s="45">
        <f t="shared" si="2"/>
        <v>0</v>
      </c>
    </row>
    <row r="46" spans="1:7" ht="52.5" customHeight="1" hidden="1">
      <c r="A46" s="32" t="s">
        <v>54</v>
      </c>
      <c r="B46" s="37">
        <v>0</v>
      </c>
      <c r="C46" s="37">
        <v>0</v>
      </c>
      <c r="D46" s="45" t="e">
        <f t="shared" si="2"/>
        <v>#DIV/0!</v>
      </c>
      <c r="G46" s="65"/>
    </row>
    <row r="47" spans="1:4" ht="28.5" customHeight="1" hidden="1">
      <c r="A47" s="56" t="s">
        <v>53</v>
      </c>
      <c r="B47" s="37">
        <v>0</v>
      </c>
      <c r="C47" s="37">
        <v>0</v>
      </c>
      <c r="D47" s="45" t="e">
        <f t="shared" si="2"/>
        <v>#DIV/0!</v>
      </c>
    </row>
    <row r="48" spans="1:4" ht="32.25" customHeight="1">
      <c r="A48" s="32" t="s">
        <v>88</v>
      </c>
      <c r="B48" s="37">
        <v>244.5</v>
      </c>
      <c r="C48" s="37">
        <v>183.2</v>
      </c>
      <c r="D48" s="45">
        <f t="shared" si="2"/>
        <v>74.92842535787321</v>
      </c>
    </row>
    <row r="49" spans="1:4" ht="31.5" customHeight="1">
      <c r="A49" s="55" t="s">
        <v>50</v>
      </c>
      <c r="B49" s="41">
        <v>1.5</v>
      </c>
      <c r="C49" s="41">
        <v>1.5</v>
      </c>
      <c r="D49" s="45">
        <f t="shared" si="2"/>
        <v>100</v>
      </c>
    </row>
    <row r="50" spans="1:4" ht="33.75" customHeight="1">
      <c r="A50" s="32" t="s">
        <v>45</v>
      </c>
      <c r="B50" s="41">
        <v>2.3</v>
      </c>
      <c r="C50" s="41">
        <v>0</v>
      </c>
      <c r="D50" s="45">
        <f t="shared" si="2"/>
        <v>0</v>
      </c>
    </row>
    <row r="51" spans="1:4" ht="23.25" customHeight="1">
      <c r="A51" s="31" t="s">
        <v>10</v>
      </c>
      <c r="B51" s="43">
        <f>B52</f>
        <v>27.9</v>
      </c>
      <c r="C51" s="43">
        <f>C52</f>
        <v>17.7</v>
      </c>
      <c r="D51" s="44">
        <f t="shared" si="2"/>
        <v>63.44086021505376</v>
      </c>
    </row>
    <row r="52" spans="1:4" ht="23.25" customHeight="1">
      <c r="A52" s="32" t="s">
        <v>39</v>
      </c>
      <c r="B52" s="49">
        <v>27.9</v>
      </c>
      <c r="C52" s="49">
        <v>17.7</v>
      </c>
      <c r="D52" s="45">
        <f t="shared" si="2"/>
        <v>63.44086021505376</v>
      </c>
    </row>
    <row r="53" spans="1:4" ht="38.25" customHeight="1" hidden="1">
      <c r="A53" s="31" t="s">
        <v>11</v>
      </c>
      <c r="B53" s="43">
        <f>SUM(B54:B57)</f>
        <v>0</v>
      </c>
      <c r="C53" s="43">
        <f>SUM(C54:C57)</f>
        <v>0</v>
      </c>
      <c r="D53" s="44" t="e">
        <f t="shared" si="2"/>
        <v>#DIV/0!</v>
      </c>
    </row>
    <row r="54" spans="1:4" ht="69" customHeight="1" hidden="1">
      <c r="A54" s="32" t="s">
        <v>51</v>
      </c>
      <c r="B54" s="49"/>
      <c r="C54" s="49"/>
      <c r="D54" s="45">
        <v>0</v>
      </c>
    </row>
    <row r="55" spans="1:4" ht="38.25" customHeight="1" hidden="1">
      <c r="A55" s="32" t="s">
        <v>65</v>
      </c>
      <c r="B55" s="49"/>
      <c r="C55" s="49"/>
      <c r="D55" s="45" t="e">
        <f>C55/B55*100</f>
        <v>#DIV/0!</v>
      </c>
    </row>
    <row r="56" spans="1:4" ht="38.25" customHeight="1" hidden="1">
      <c r="A56" s="32" t="s">
        <v>72</v>
      </c>
      <c r="B56" s="49"/>
      <c r="C56" s="49"/>
      <c r="D56" s="45" t="e">
        <f>C56/B56*100</f>
        <v>#DIV/0!</v>
      </c>
    </row>
    <row r="57" spans="1:4" ht="38.25" customHeight="1" hidden="1">
      <c r="A57" s="32" t="s">
        <v>73</v>
      </c>
      <c r="B57" s="49"/>
      <c r="C57" s="49"/>
      <c r="D57" s="45" t="e">
        <f>C57/B57*100</f>
        <v>#DIV/0!</v>
      </c>
    </row>
    <row r="58" spans="1:4" ht="23.25" customHeight="1">
      <c r="A58" s="33" t="s">
        <v>41</v>
      </c>
      <c r="B58" s="43">
        <f>SUM(B59:B64)</f>
        <v>138.39999999999998</v>
      </c>
      <c r="C58" s="43">
        <f>SUM(C59:C64)</f>
        <v>77.9</v>
      </c>
      <c r="D58" s="44">
        <f t="shared" si="2"/>
        <v>56.28612716763007</v>
      </c>
    </row>
    <row r="59" spans="1:4" ht="63" customHeight="1">
      <c r="A59" s="56" t="s">
        <v>55</v>
      </c>
      <c r="B59" s="41">
        <v>60.4</v>
      </c>
      <c r="C59" s="41">
        <v>60.4</v>
      </c>
      <c r="D59" s="45">
        <f t="shared" si="2"/>
        <v>100</v>
      </c>
    </row>
    <row r="60" spans="1:4" ht="82.5" customHeight="1">
      <c r="A60" s="32" t="s">
        <v>66</v>
      </c>
      <c r="B60" s="41">
        <v>57.3</v>
      </c>
      <c r="C60" s="41">
        <v>0</v>
      </c>
      <c r="D60" s="45">
        <f t="shared" si="2"/>
        <v>0</v>
      </c>
    </row>
    <row r="61" spans="1:4" ht="64.5" customHeight="1" hidden="1">
      <c r="A61" s="38" t="s">
        <v>89</v>
      </c>
      <c r="B61" s="41"/>
      <c r="C61" s="41"/>
      <c r="D61" s="45" t="e">
        <f t="shared" si="2"/>
        <v>#DIV/0!</v>
      </c>
    </row>
    <row r="62" spans="1:4" ht="66" customHeight="1">
      <c r="A62" s="38" t="s">
        <v>67</v>
      </c>
      <c r="B62" s="41">
        <v>3.2</v>
      </c>
      <c r="C62" s="41">
        <v>0</v>
      </c>
      <c r="D62" s="45">
        <f t="shared" si="2"/>
        <v>0</v>
      </c>
    </row>
    <row r="63" spans="1:4" ht="67.5" customHeight="1" hidden="1">
      <c r="A63" s="38" t="s">
        <v>90</v>
      </c>
      <c r="B63" s="41"/>
      <c r="C63" s="41"/>
      <c r="D63" s="45" t="e">
        <f t="shared" si="2"/>
        <v>#DIV/0!</v>
      </c>
    </row>
    <row r="64" spans="1:4" ht="33.75" customHeight="1">
      <c r="A64" s="38" t="s">
        <v>52</v>
      </c>
      <c r="B64" s="41">
        <v>17.5</v>
      </c>
      <c r="C64" s="41">
        <v>17.5</v>
      </c>
      <c r="D64" s="45">
        <f t="shared" si="2"/>
        <v>100</v>
      </c>
    </row>
    <row r="65" spans="1:4" ht="23.25" customHeight="1">
      <c r="A65" s="33" t="s">
        <v>12</v>
      </c>
      <c r="B65" s="43">
        <f>SUM(B66:B73)</f>
        <v>168.2</v>
      </c>
      <c r="C65" s="43">
        <f>SUM(C66:C73)</f>
        <v>119.7</v>
      </c>
      <c r="D65" s="44">
        <f t="shared" si="2"/>
        <v>71.16527942925089</v>
      </c>
    </row>
    <row r="66" spans="1:4" ht="51" customHeight="1">
      <c r="A66" s="38" t="s">
        <v>60</v>
      </c>
      <c r="B66" s="41">
        <v>7.5</v>
      </c>
      <c r="C66" s="41">
        <f>B66</f>
        <v>7.5</v>
      </c>
      <c r="D66" s="45">
        <f>C66/B66*100</f>
        <v>100</v>
      </c>
    </row>
    <row r="67" spans="1:4" ht="23.25" customHeight="1" hidden="1">
      <c r="A67" s="38" t="s">
        <v>68</v>
      </c>
      <c r="B67" s="41"/>
      <c r="C67" s="41"/>
      <c r="D67" s="45" t="e">
        <f aca="true" t="shared" si="3" ref="D67:D73">C67/B67*100</f>
        <v>#DIV/0!</v>
      </c>
    </row>
    <row r="68" spans="1:4" ht="51.75" customHeight="1" hidden="1">
      <c r="A68" s="38" t="s">
        <v>91</v>
      </c>
      <c r="B68" s="41"/>
      <c r="C68" s="41"/>
      <c r="D68" s="45" t="e">
        <f>C68/B68*100</f>
        <v>#DIV/0!</v>
      </c>
    </row>
    <row r="69" spans="1:4" ht="51.75" customHeight="1" hidden="1">
      <c r="A69" s="38" t="s">
        <v>63</v>
      </c>
      <c r="B69" s="41"/>
      <c r="C69" s="41"/>
      <c r="D69" s="45" t="e">
        <f t="shared" si="3"/>
        <v>#DIV/0!</v>
      </c>
    </row>
    <row r="70" spans="1:4" ht="23.25" customHeight="1">
      <c r="A70" s="38" t="s">
        <v>61</v>
      </c>
      <c r="B70" s="41">
        <v>130</v>
      </c>
      <c r="C70" s="41">
        <v>87.1</v>
      </c>
      <c r="D70" s="45">
        <f t="shared" si="3"/>
        <v>67</v>
      </c>
    </row>
    <row r="71" spans="1:4" ht="32.25" customHeight="1">
      <c r="A71" s="38" t="s">
        <v>62</v>
      </c>
      <c r="B71" s="41">
        <v>5.6</v>
      </c>
      <c r="C71" s="41">
        <v>0</v>
      </c>
      <c r="D71" s="45">
        <f t="shared" si="3"/>
        <v>0</v>
      </c>
    </row>
    <row r="72" spans="1:4" ht="51" customHeight="1">
      <c r="A72" s="56" t="s">
        <v>92</v>
      </c>
      <c r="B72" s="41">
        <v>12.2</v>
      </c>
      <c r="C72" s="41">
        <f>B72</f>
        <v>12.2</v>
      </c>
      <c r="D72" s="45">
        <f>C72/B72*100</f>
        <v>100</v>
      </c>
    </row>
    <row r="73" spans="1:4" ht="113.25" customHeight="1">
      <c r="A73" s="56" t="s">
        <v>94</v>
      </c>
      <c r="B73" s="41">
        <v>12.9</v>
      </c>
      <c r="C73" s="41">
        <f>B73</f>
        <v>12.9</v>
      </c>
      <c r="D73" s="45">
        <f t="shared" si="3"/>
        <v>100</v>
      </c>
    </row>
    <row r="74" spans="1:4" ht="23.25" customHeight="1" hidden="1">
      <c r="A74" s="33" t="s">
        <v>13</v>
      </c>
      <c r="B74" s="43">
        <f>SUM(B75:B75)</f>
        <v>0</v>
      </c>
      <c r="C74" s="43">
        <f>SUM(C75:C75)</f>
        <v>0</v>
      </c>
      <c r="D74" s="44" t="e">
        <f t="shared" si="2"/>
        <v>#DIV/0!</v>
      </c>
    </row>
    <row r="75" spans="1:4" ht="36.75" customHeight="1" hidden="1">
      <c r="A75" s="38" t="s">
        <v>69</v>
      </c>
      <c r="B75" s="49">
        <v>0</v>
      </c>
      <c r="C75" s="49">
        <f>B75</f>
        <v>0</v>
      </c>
      <c r="D75" s="45" t="e">
        <f t="shared" si="2"/>
        <v>#DIV/0!</v>
      </c>
    </row>
    <row r="76" spans="1:4" ht="23.25" customHeight="1">
      <c r="A76" s="33" t="s">
        <v>43</v>
      </c>
      <c r="B76" s="43">
        <f>SUM(B77:B77)</f>
        <v>1</v>
      </c>
      <c r="C76" s="43">
        <f>SUM(C77:C77)</f>
        <v>1</v>
      </c>
      <c r="D76" s="44">
        <f t="shared" si="2"/>
        <v>100</v>
      </c>
    </row>
    <row r="77" spans="1:4" ht="49.5" customHeight="1">
      <c r="A77" s="38" t="s">
        <v>95</v>
      </c>
      <c r="B77" s="41">
        <v>1</v>
      </c>
      <c r="C77" s="41">
        <v>1</v>
      </c>
      <c r="D77" s="45">
        <f t="shared" si="2"/>
        <v>100</v>
      </c>
    </row>
    <row r="78" spans="1:4" ht="22.5" customHeight="1">
      <c r="A78" s="22" t="s">
        <v>14</v>
      </c>
      <c r="B78" s="43">
        <f>B40+B51+B53+B58+B65+B74+B76</f>
        <v>1660.2</v>
      </c>
      <c r="C78" s="43">
        <f>C40+C51+C53+C58+C65+C74+C76</f>
        <v>1119.8</v>
      </c>
      <c r="D78" s="44">
        <f>C78/B78*100</f>
        <v>67.44970485483677</v>
      </c>
    </row>
    <row r="79" spans="1:4" ht="33" customHeight="1">
      <c r="A79" s="21" t="s">
        <v>36</v>
      </c>
      <c r="B79" s="50">
        <f>B38-B78</f>
        <v>-535.1000000000001</v>
      </c>
      <c r="C79" s="50">
        <f>C38-C78</f>
        <v>-329.4000000000001</v>
      </c>
      <c r="D79" s="44"/>
    </row>
    <row r="80" spans="1:4" ht="31.5">
      <c r="A80" s="21" t="s">
        <v>15</v>
      </c>
      <c r="B80" s="50">
        <f>-B79</f>
        <v>535.1000000000001</v>
      </c>
      <c r="C80" s="50">
        <f>-C79</f>
        <v>329.4000000000001</v>
      </c>
      <c r="D80" s="44"/>
    </row>
    <row r="81" spans="1:4" ht="31.5">
      <c r="A81" s="21" t="s">
        <v>16</v>
      </c>
      <c r="B81" s="50">
        <f>B80</f>
        <v>535.1000000000001</v>
      </c>
      <c r="C81" s="50">
        <f>C80</f>
        <v>329.4000000000001</v>
      </c>
      <c r="D81" s="44"/>
    </row>
    <row r="82" spans="1:4" ht="15.75">
      <c r="A82" s="19" t="s">
        <v>37</v>
      </c>
      <c r="B82" s="37">
        <f>-B38</f>
        <v>-1125.1</v>
      </c>
      <c r="C82" s="37">
        <f>-C38</f>
        <v>-790.3999999999999</v>
      </c>
      <c r="D82" s="45"/>
    </row>
    <row r="83" spans="1:4" ht="16.5" thickBot="1">
      <c r="A83" s="29" t="s">
        <v>38</v>
      </c>
      <c r="B83" s="51">
        <f>B78</f>
        <v>1660.2</v>
      </c>
      <c r="C83" s="51">
        <f>C78</f>
        <v>1119.8</v>
      </c>
      <c r="D83" s="52"/>
    </row>
    <row r="84" spans="1:4" ht="23.25" customHeight="1">
      <c r="A84" s="66" t="s">
        <v>27</v>
      </c>
      <c r="B84" s="67"/>
      <c r="C84" s="67"/>
      <c r="D84" s="68"/>
    </row>
    <row r="85" spans="1:5" ht="15.75">
      <c r="A85" s="18" t="s">
        <v>17</v>
      </c>
      <c r="B85" s="28">
        <v>580.6</v>
      </c>
      <c r="C85" s="26">
        <v>442.5</v>
      </c>
      <c r="D85" s="27">
        <f aca="true" t="shared" si="4" ref="D85:D90">C85/B85*100</f>
        <v>76.21426110919738</v>
      </c>
      <c r="E85" s="5"/>
    </row>
    <row r="86" spans="1:4" ht="15.75">
      <c r="A86" s="18" t="s">
        <v>18</v>
      </c>
      <c r="B86" s="15">
        <v>1</v>
      </c>
      <c r="C86" s="15">
        <v>0</v>
      </c>
      <c r="D86" s="27">
        <f t="shared" si="4"/>
        <v>0</v>
      </c>
    </row>
    <row r="87" spans="1:5" ht="15.75">
      <c r="A87" s="18" t="s">
        <v>40</v>
      </c>
      <c r="B87" s="28">
        <v>175.3</v>
      </c>
      <c r="C87" s="15">
        <v>110.9</v>
      </c>
      <c r="D87" s="16">
        <f t="shared" si="4"/>
        <v>63.26297775242441</v>
      </c>
      <c r="E87" s="5"/>
    </row>
    <row r="88" spans="1:4" ht="15.75">
      <c r="A88" s="18" t="s">
        <v>19</v>
      </c>
      <c r="B88" s="28">
        <v>924.3</v>
      </c>
      <c r="C88" s="15">
        <f>B88</f>
        <v>924.3</v>
      </c>
      <c r="D88" s="16">
        <f t="shared" si="4"/>
        <v>100</v>
      </c>
    </row>
    <row r="89" spans="1:4" ht="15.75">
      <c r="A89" s="18" t="s">
        <v>20</v>
      </c>
      <c r="B89" s="28">
        <v>29.1</v>
      </c>
      <c r="C89" s="15">
        <v>29.1</v>
      </c>
      <c r="D89" s="16">
        <f t="shared" si="4"/>
        <v>100</v>
      </c>
    </row>
    <row r="90" spans="1:4" ht="16.5" thickBot="1">
      <c r="A90" s="23" t="s">
        <v>21</v>
      </c>
      <c r="B90" s="30">
        <v>124.8</v>
      </c>
      <c r="C90" s="24">
        <v>92.4</v>
      </c>
      <c r="D90" s="25">
        <f t="shared" si="4"/>
        <v>74.03846153846155</v>
      </c>
    </row>
    <row r="91" spans="1:4" ht="12.75">
      <c r="A91" s="1"/>
      <c r="B91" s="2"/>
      <c r="C91" s="2"/>
      <c r="D91" s="2"/>
    </row>
    <row r="92" spans="1:4" ht="12.75">
      <c r="A92" s="1"/>
      <c r="B92" s="2"/>
      <c r="C92" s="2"/>
      <c r="D92" s="2"/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8.75" customHeight="1">
      <c r="A100" s="1"/>
      <c r="B100" s="2"/>
      <c r="C100" s="2"/>
      <c r="D100" s="2"/>
    </row>
    <row r="101" spans="1:4" ht="12.75">
      <c r="A101" s="1"/>
      <c r="B101" s="2"/>
      <c r="C101" s="2"/>
      <c r="D101" s="2"/>
    </row>
    <row r="102" spans="1:4" ht="18.75" customHeight="1">
      <c r="A102" s="1"/>
      <c r="B102" s="2"/>
      <c r="C102" s="2"/>
      <c r="D102" s="2"/>
    </row>
    <row r="103" spans="1:4" ht="12.75">
      <c r="A103" s="1"/>
      <c r="B103" s="2"/>
      <c r="C103" s="2"/>
      <c r="D103" s="2"/>
    </row>
    <row r="104" spans="1:4" ht="12.75">
      <c r="A104" s="1"/>
      <c r="B104" s="2"/>
      <c r="C104" s="2"/>
      <c r="D104" s="2"/>
    </row>
    <row r="105" spans="1:4" ht="12.75">
      <c r="A105" s="1"/>
      <c r="B105" s="2"/>
      <c r="C105" s="2"/>
      <c r="D105" s="2"/>
    </row>
    <row r="106" spans="1:4" ht="12.75">
      <c r="A106" s="1"/>
      <c r="B106" s="2"/>
      <c r="C106" s="2"/>
      <c r="D106" s="2"/>
    </row>
    <row r="107" spans="1:4" ht="12.75">
      <c r="A107" s="1"/>
      <c r="B107" s="2"/>
      <c r="C107" s="2"/>
      <c r="D107" s="2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</sheetData>
  <sheetProtection/>
  <mergeCells count="4">
    <mergeCell ref="A84:D84"/>
    <mergeCell ref="A1:D1"/>
    <mergeCell ref="A2:D2"/>
    <mergeCell ref="A3:D3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9" t="s">
        <v>29</v>
      </c>
      <c r="B1" s="69"/>
      <c r="C1" s="69"/>
    </row>
    <row r="2" spans="1:3" ht="18.75">
      <c r="A2" s="69" t="s">
        <v>30</v>
      </c>
      <c r="B2" s="69"/>
      <c r="C2" s="69"/>
    </row>
    <row r="3" spans="1:3" ht="18.75">
      <c r="A3" s="69" t="s">
        <v>99</v>
      </c>
      <c r="B3" s="69"/>
      <c r="C3" s="69"/>
    </row>
    <row r="4" ht="18.75">
      <c r="A4" s="4"/>
    </row>
    <row r="5" spans="1:3" ht="31.5">
      <c r="A5" s="46" t="s">
        <v>28</v>
      </c>
      <c r="B5" s="46" t="s">
        <v>32</v>
      </c>
      <c r="C5" s="46" t="s">
        <v>31</v>
      </c>
    </row>
    <row r="6" spans="1:3" ht="15.75">
      <c r="A6" s="47">
        <v>1</v>
      </c>
      <c r="B6" s="47">
        <v>2</v>
      </c>
      <c r="C6" s="47">
        <v>3</v>
      </c>
    </row>
    <row r="7" spans="1:3" ht="31.5" customHeight="1">
      <c r="A7" s="48">
        <v>1</v>
      </c>
      <c r="B7" s="39" t="s">
        <v>56</v>
      </c>
      <c r="C7" s="48">
        <v>6</v>
      </c>
    </row>
    <row r="8" spans="1:3" ht="45.75" customHeight="1">
      <c r="A8" s="70">
        <v>2</v>
      </c>
      <c r="B8" s="71" t="s">
        <v>34</v>
      </c>
      <c r="C8" s="42">
        <v>380.2</v>
      </c>
    </row>
    <row r="9" spans="1:3" ht="15.75" hidden="1">
      <c r="A9" s="70"/>
      <c r="B9" s="71"/>
      <c r="C9" s="47">
        <v>794.2</v>
      </c>
    </row>
    <row r="10" spans="1:3" ht="65.25" customHeight="1">
      <c r="A10" s="70">
        <v>3</v>
      </c>
      <c r="B10" s="39" t="s">
        <v>33</v>
      </c>
      <c r="C10" s="48">
        <v>3</v>
      </c>
    </row>
    <row r="11" spans="1:3" ht="18.75" customHeight="1" hidden="1">
      <c r="A11" s="70"/>
      <c r="B11" s="39"/>
      <c r="C11" s="47">
        <v>23</v>
      </c>
    </row>
    <row r="12" spans="1:3" ht="65.25" customHeight="1">
      <c r="A12" s="48">
        <v>4</v>
      </c>
      <c r="B12" s="39" t="s">
        <v>35</v>
      </c>
      <c r="C12" s="42">
        <v>62.3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2018-04-25T08:26:22Z</cp:lastPrinted>
  <dcterms:created xsi:type="dcterms:W3CDTF">2009-10-26T03:31:31Z</dcterms:created>
  <dcterms:modified xsi:type="dcterms:W3CDTF">2018-04-25T08:47:47Z</dcterms:modified>
  <cp:category/>
  <cp:version/>
  <cp:contentType/>
  <cp:contentStatus/>
</cp:coreProperties>
</file>